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6\VZ 2026\021 NL II308 Černilov\A Výkaz výměr_změna č.1\Výkaz výměr 20022026\neoceněný\"/>
    </mc:Choice>
  </mc:AlternateContent>
  <bookViews>
    <workbookView xWindow="0" yWindow="0" windowWidth="0" windowHeight="0" activeTab="1"/>
  </bookViews>
  <sheets>
    <sheet name="SO 001" sheetId="2" r:id="rId1"/>
    <sheet name="SO101" sheetId="3" r:id="rId2"/>
  </sheets>
  <calcPr/>
</workbook>
</file>

<file path=xl/calcChain.xml><?xml version="1.0" encoding="utf-8"?>
<calcChain xmlns="http://schemas.openxmlformats.org/spreadsheetml/2006/main">
  <c i="3" l="1" r="I3"/>
  <c r="I108"/>
  <c r="O173"/>
  <c r="I173"/>
  <c r="O169"/>
  <c r="I169"/>
  <c r="O165"/>
  <c r="I165"/>
  <c r="O161"/>
  <c r="I161"/>
  <c r="O157"/>
  <c r="I157"/>
  <c r="O153"/>
  <c r="I153"/>
  <c r="O149"/>
  <c r="I149"/>
  <c r="O145"/>
  <c r="I145"/>
  <c r="O141"/>
  <c r="I141"/>
  <c r="O137"/>
  <c r="I137"/>
  <c r="O133"/>
  <c r="I133"/>
  <c r="O129"/>
  <c r="I129"/>
  <c r="O125"/>
  <c r="I125"/>
  <c r="O121"/>
  <c r="I121"/>
  <c r="O117"/>
  <c r="I117"/>
  <c r="O113"/>
  <c r="I113"/>
  <c r="O109"/>
  <c r="I109"/>
  <c r="I67"/>
  <c r="O104"/>
  <c r="I104"/>
  <c r="O100"/>
  <c r="I100"/>
  <c r="O96"/>
  <c r="I96"/>
  <c r="O92"/>
  <c r="I92"/>
  <c r="O88"/>
  <c r="I88"/>
  <c r="O84"/>
  <c r="I84"/>
  <c r="O80"/>
  <c r="I80"/>
  <c r="O76"/>
  <c r="I76"/>
  <c r="O72"/>
  <c r="I72"/>
  <c r="O68"/>
  <c r="I68"/>
  <c r="I58"/>
  <c r="O63"/>
  <c r="I63"/>
  <c r="O59"/>
  <c r="I59"/>
  <c r="I17"/>
  <c r="O54"/>
  <c r="I54"/>
  <c r="O50"/>
  <c r="I50"/>
  <c r="O46"/>
  <c r="I46"/>
  <c r="O42"/>
  <c r="I42"/>
  <c r="O38"/>
  <c r="I38"/>
  <c r="O34"/>
  <c r="I34"/>
  <c r="O30"/>
  <c r="I30"/>
  <c r="O26"/>
  <c r="I26"/>
  <c r="O22"/>
  <c r="I22"/>
  <c r="O18"/>
  <c r="I18"/>
  <c r="I8"/>
  <c r="O13"/>
  <c r="I13"/>
  <c r="O9"/>
  <c r="I9"/>
  <c i="2" r="I3"/>
  <c r="I8"/>
  <c r="O45"/>
  <c r="I45"/>
  <c r="O41"/>
  <c r="I41"/>
  <c r="O37"/>
  <c r="I37"/>
  <c r="O34"/>
  <c r="I34"/>
  <c r="O30"/>
  <c r="I30"/>
  <c r="O27"/>
  <c r="I27"/>
  <c r="O24"/>
  <c r="I24"/>
  <c r="O21"/>
  <c r="I21"/>
  <c r="O17"/>
  <c r="I17"/>
  <c r="O13"/>
  <c r="I13"/>
  <c r="O9"/>
  <c r="I9"/>
</calcChain>
</file>

<file path=xl/sharedStrings.xml><?xml version="1.0" encoding="utf-8"?>
<sst xmlns="http://schemas.openxmlformats.org/spreadsheetml/2006/main">
  <si>
    <t>EstiCon</t>
  </si>
  <si>
    <t xml:space="preserve">Firma: </t>
  </si>
  <si>
    <t>Soupis prací objektu</t>
  </si>
  <si>
    <t>S</t>
  </si>
  <si>
    <t>Stavba:</t>
  </si>
  <si>
    <t>329 49</t>
  </si>
  <si>
    <t>Odstranění nehodové lokality II/308 Černilov_MD_20022026_neoceněný</t>
  </si>
  <si>
    <t>SO 001</t>
  </si>
  <si>
    <t>O</t>
  </si>
  <si>
    <t>Rozpočet:</t>
  </si>
  <si>
    <t>Všeobecné a předběžné položky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</si>
  <si>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</si>
  <si>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</si>
  <si>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</si>
  <si>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</si>
  <si>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</si>
  <si>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</si>
  <si>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</si>
  <si>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</si>
  <si>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</si>
  <si>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</si>
  <si>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</si>
  <si>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</si>
  <si>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</si>
  <si>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</si>
  <si>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</si>
  <si>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02720</t>
  </si>
  <si>
    <t>A</t>
  </si>
  <si>
    <t>POMOC PRÁCE ZŘÍZ NEBO ZAJIŠŤ REGULACI A OCHRANU DOPRAVY</t>
  </si>
  <si>
    <t>KPL</t>
  </si>
  <si>
    <t>PP</t>
  </si>
  <si>
    <t>„ Položka zahrnuje montáž a demontáž vč. dílčích přesunů kompletního dopravně-inženýrského opatření pro stavbu dle projektové dokumentace DIO vč.této dokumentace a aktuálních požadavků na provedení - TP, typových dopravně inženýrských opatření apod“.</t>
  </si>
  <si>
    <t>VV</t>
  </si>
  <si>
    <t>1 = 1,000 [A]</t>
  </si>
  <si>
    <t>TS</t>
  </si>
  <si>
    <t>zahrnuje veškeré náklady spojené s objednatelem požadovanými zařízeními</t>
  </si>
  <si>
    <t>B</t>
  </si>
  <si>
    <t>„Nájemné dočasného dopravního značení.“</t>
  </si>
  <si>
    <t>C</t>
  </si>
  <si>
    <t>Zajištění dopravy během stavby proškolenými osobami zhotovitele vč. dočasného dopr.značení.</t>
  </si>
  <si>
    <t xml:space="preserve">"`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`"_x000d_
 1 = 1,000 [A]</t>
  </si>
  <si>
    <t>02730</t>
  </si>
  <si>
    <t/>
  </si>
  <si>
    <t>POMOC PRÁCE ZŘÍZ NEBO ZAJIŠŤ OCHRANU INŽENÝRSKÝCH SÍTÍ</t>
  </si>
  <si>
    <t>Zajištění inženýrských sítí během realizace stavby dle požadavku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škodě na okolních pozemcích a objektech. 
PEVNÁ CENA</t>
  </si>
  <si>
    <t>02911</t>
  </si>
  <si>
    <t>1</t>
  </si>
  <si>
    <t>OSTATNÍ POŽADAVKY - GEODETICKÉ ZAMĚŘENÍ</t>
  </si>
  <si>
    <t>Zaměření skutečného provedení díla.
- Geodetická část dokumentace skutečného provedení díla v soutisku s katastrální mapou.
- Geodetické zaměření a vyhodnocení základní polohové situace (ZPS) dokončené stavby v jednotném výměnném formátu digitální technické mapy (dále jen „JVF DTM“) podle vyhlášky č. 393/2020 Sb., ve znění pozdějších předpisů a jeho předání prostřednictvím aplikace napojené na službu informačního systému digitální technické mapy veřejné správy (dále jen „IS DMVS“) prostřednictvím autorizovaného zeměměřičského inženýra. Dokladem o splnění této povinnosti je potvrzení o úspěšném nahrání ZPS dokončené stavby do IS DMVS.
- Geodetické zaměření a vyhodnocení dokončené stavby ve vztahu k poloze průběhů stavbou vyvolaných přeložek nebo změn sítí technické infrastruktury ve vlastnictví Královéhradeckého kraje (TI) a dopravní infrastruktury (DI), včetně ochranných pásem, v jednotném výměnného formátu digitální technické mapy podle vyhlášky č. 393/2020 Sb., ve znění pozdějších předpisů a jeho předání příslušnému editorovi TI a DI SSKHK k následnému zadání do systému digitální technické mapy kraje (DTM) prostřednictvím IS DMVS. Dokladem o splnění této povinnosti bude potvrzení příslušného editora TI a DI o úspěšném nahrání do IS DMVS.
3x tištěné paré + 1x Flash disk
PEVNÁ CENA</t>
  </si>
  <si>
    <t>zahrnuje veškeré náklady spojené s objednatelem požadovanými pracemi</t>
  </si>
  <si>
    <t>2</t>
  </si>
  <si>
    <t>Geodetického zaměření a vyhodnocení vybraných prvků silničního majetku, kterých se provádění Díla týká a jsou součástí pasportního systému SSKHK podle datového předpisu (https://www.sskhk.cz/files/file-tinyfilemanager/ISPSM/Datovy_predpis.zip) pro pasport silničního majetku včetně pořízení potřebných popisných informací, fotodokumentace apod. Dokladem o splnění této povinnosti bude potvrzení příslušného editora SSKHK o správnosti převzaté struktury a obsahu dat.
PEVNÁ CENA</t>
  </si>
  <si>
    <t>Položka zahrnuje:
- veškeré náklady spojené s objednatelem požadovanými pracemi
Položka nezahrnuje:
- x</t>
  </si>
  <si>
    <t>02940</t>
  </si>
  <si>
    <t>OSTATNÍ POŽADAVKY - VYPRACOVÁNÍ DOKUMENTACE</t>
  </si>
  <si>
    <t>Dokumentace skutečného provedení stavby. Výkresy a související písemnosti zhotovené stavby potřebné pro její evidenci. Výkresy odchylek a změn stavby oproti DSP, PDPS. Ověřené podpisem odpovědného zástupce zhotovitele a správce stavby - tiskem ve 3 vyhotoveních a 1 x na Flash nosiči
PEVNÁ CENA</t>
  </si>
  <si>
    <t>1.000000 = 1,000 [A]</t>
  </si>
  <si>
    <t>02943</t>
  </si>
  <si>
    <t>OSTATNÍ POŽADAVKY - VYPRACOVÁNÍ RDS</t>
  </si>
  <si>
    <t>vypracování realizační dokumetace stavby v souladu s příslušnými vyhláškami, ČSN a TP sloužící pro realizaci stavby a pro stanovení místní úpravy provozu na pozemních komunikacích vč. zajištění příslušného stanovení</t>
  </si>
  <si>
    <t>02945</t>
  </si>
  <si>
    <t>FOTODOKUMENTACE</t>
  </si>
  <si>
    <t>1 x měsíčně sada barevných fotografií v tištěné i elektroniceké formě.
3 x závěrečná fotodokumentace v albu s popisem v tištěné i elektronické podobě.
PEVNÁ CENA</t>
  </si>
  <si>
    <t>zahrnuje veškeré úroky z úvěrů souvisejících s výstavbou</t>
  </si>
  <si>
    <t>02991</t>
  </si>
  <si>
    <t>OSTATNÍ POŽADAVKY - INFORMAČNÍ TABULE</t>
  </si>
  <si>
    <t>KUS</t>
  </si>
  <si>
    <t>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</si>
  <si>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</si>
  <si>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03720</t>
  </si>
  <si>
    <t>POMOC PRÁCE ZAJIŠŤ NEBO ZŘÍZ REGULACI A OCHRANU DOPRAVY</t>
  </si>
  <si>
    <t>Položka zahrnuje:
- objednatelem povolené náklady na požadovaná zařízení zhotovitele
Položka nezahrnuje:
- x</t>
  </si>
  <si>
    <t>SO101</t>
  </si>
  <si>
    <t>Komunikace</t>
  </si>
  <si>
    <t>014212</t>
  </si>
  <si>
    <t>POPLATKY ZA ZEMNÍK - ORNICE</t>
  </si>
  <si>
    <t>T</t>
  </si>
  <si>
    <t>vč.svislé a vodorovné dopravy</t>
  </si>
  <si>
    <t>"ornice dle pol.č.18221 : "252*0,1*1,02*2,0 = 51,408 [A]</t>
  </si>
  <si>
    <t>Položka zahrnuje:
- veškeré poplatky majiteli zemníku související s nákupem zeminy (nikoliv s otvírkou zemníku)
Položka nezahrnuje:
- x</t>
  </si>
  <si>
    <t>015111</t>
  </si>
  <si>
    <t xml:space="preserve">POPLATKY ZA LIKVIDACI ODPADŮ NEKONTAMINOVANÝCH - 17 05 04  VYTĚŽENÉ ZEMINY A HORNINY -  I. TŘÍDA TĚŽITELNOSTI</t>
  </si>
  <si>
    <t>zemina</t>
  </si>
  <si>
    <t>"zemina z krajnic (pol.č.12922) : "305*0,1*2,0 = 61,000 [A]_x000d_
 "zemina z příkopů (pol.č.12932) : "126*0,5*2,0 = 126,000 [B]_x000d_
 "drn pol.č.11130 :"252*0,1*2,0 = 50,400 [D]_x000d_
 "rýhy pol.č.132738:"37,80*2,0 = 75,600 [C]_x000d_
 "Celkové množství "313.000000 = 313,000 [E]</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</si>
  <si>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</si>
  <si>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Zemní práce</t>
  </si>
  <si>
    <t>11130</t>
  </si>
  <si>
    <t>SEJMUTÍ DRNU</t>
  </si>
  <si>
    <t>M2</t>
  </si>
  <si>
    <t>Včetně naložení, odvozu a uložení na skládku (skládka zvolena zhotovitelem).
ZHOTOVITEL V CENĚ ZOHLEDNÍ SKUTEČNÉ NÁKLADY NA DOPRAVU NA MÍSTO ULOŽENÍ</t>
  </si>
  <si>
    <t>"drn v místě rozšíření a zpevnění krajnice"126*2 = 252,000 [A]</t>
  </si>
  <si>
    <t xml:space="preserve">Položka zahrnuje:
- vodorovnou dopravu  a uložení na skládku
Položka nezahrnuje:
- x</t>
  </si>
  <si>
    <t>11201</t>
  </si>
  <si>
    <t>KÁCENÍ STROMŮ D KMENE DO 0,5M S ODSTRANĚNÍM PAŘEZŮ</t>
  </si>
  <si>
    <t>"ve rozhledu"2 = 2,000 [A]</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</si>
  <si>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</si>
  <si>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11372</t>
  </si>
  <si>
    <t>R</t>
  </si>
  <si>
    <t>FRÉZOVÁNÍ ZPEVNĚNÝCH PLOCH ASFALTOVÝCH</t>
  </si>
  <si>
    <t>M3</t>
  </si>
  <si>
    <t>"oprava poruch vozovky frézováním v tl.10cm (plocha x tl.)""5% plochy: "2155*0,10*0,05 = 10,775 [A]_x000d_
 "mikrokoberec : "(2155-415,5)*0,02 = 34,790 [B]_x000d_
 "klopení"415*0,12 = 49,800 [C]_x000d_
 "Celkové množství "95.365000 = 95,365 [D]</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</si>
  <si>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</si>
  <si>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113767</t>
  </si>
  <si>
    <t>FRÉZOVÁNÍ DRÁŽKY PRŮŘEZU DO 1000MM2 V ASFALTOVÉ VOZOVCE</t>
  </si>
  <si>
    <t>M</t>
  </si>
  <si>
    <t xml:space="preserve">"napojení na stáv.vozovku  :"6,25+6,55+16,5+13 = 42,300 [B]_x000d_
 "poruchy""- předpoklad : "140 = 140,000 [C]_x000d_
 "Celkové množství "182.300000 = 182,300 [A]</t>
  </si>
  <si>
    <t>Položka zahrnuje:
- veškerou manipulaci s vybouranou sutí a s vybouranými hmotami vč. uložení na skládku.
Položka nezahrnuje:
- x</t>
  </si>
  <si>
    <t>12922</t>
  </si>
  <si>
    <t>ČIŠTĚNÍ KRAJNIC OD NÁNOSU TL. DO 100MM</t>
  </si>
  <si>
    <t>i podél svodidel 
Včetně naložení, odvozu a uložení na skládku (skládka zvolena zhotovitelem).
ZHOTOVITEL V CENĚ ZOHLEDNÍ SKUTEČNÉ NÁKLADY NA DOPRAVU NA MÍSTO ULOŽENÍ</t>
  </si>
  <si>
    <t>"nezp.krajnice : "2*305*0,5 = 305,000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</si>
  <si>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</si>
  <si>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12932</t>
  </si>
  <si>
    <t>ČIŠTĚNÍ PŘÍKOPŮ OD NÁNOSU DO 0,5M3/M</t>
  </si>
  <si>
    <t>"podél rozšíření a zpevnění krajnice "126 = 126,000 [A]</t>
  </si>
  <si>
    <t>132738</t>
  </si>
  <si>
    <t>HLOUBENÍ RÝH ŠÍŘ DO 2M PAŽ I NEPAŽ TŘ. I, ODVOZ DO 20KM</t>
  </si>
  <si>
    <t>"rozšíření a zpevnění krajnice "126*0,3 = 37,800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</si>
  <si>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</si>
  <si>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17380</t>
  </si>
  <si>
    <t>ZEMNÍ KRAJNICE A DOSYPÁVKY Z NAKUPOVANÝCH MATERIÁLŮ</t>
  </si>
  <si>
    <t>vhodná nenamrzavá zemina do zemní krajnice dle ČSN, ŠD 0/32</t>
  </si>
  <si>
    <t>"rozšíření a zpevnění krajnice "70*0,8+56*0,4 = 78,400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</si>
  <si>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</si>
  <si>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18221</t>
  </si>
  <si>
    <t>ROZPROSTŘENÍ ORNICE VE SVAHU V TL DO 0,10M</t>
  </si>
  <si>
    <t>"podél rozšíření a zpevnění krajnice "126*2,0 = 252,000 [A]</t>
  </si>
  <si>
    <t>Položka zahrnuje:
- nutné přemístění ornice z dočasných skládek vzdálených do 50m
- rozprostření ornice v předepsané tloušťce ve svahu přes 1:5
Položka nezahrnuje:
- x</t>
  </si>
  <si>
    <t>18242</t>
  </si>
  <si>
    <t>ZALOŽENÍ TRÁVNÍKU HYDROOSEVEM NA ORNICI</t>
  </si>
  <si>
    <t>Položka zahrnuje:
- dodání předepsané travní směsi, hydroosev na ornici, zalévání, první pokosení, to vše bez ohledu na sklon terénu
Položka nezahrnuje:
- x</t>
  </si>
  <si>
    <t>4</t>
  </si>
  <si>
    <t>Vodorovné konstrukce</t>
  </si>
  <si>
    <t>451314</t>
  </si>
  <si>
    <t>PODKLADNÍ A VÝPLŇOVÉ VRSTVY Z PROSTÉHO BETONU C25/30</t>
  </si>
  <si>
    <t>C20/25n-XF3</t>
  </si>
  <si>
    <t>"ochrana říms čela př.propustku"2*2,5*0,1 = 0,500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</si>
  <si>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</si>
  <si>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465512</t>
  </si>
  <si>
    <t>DLAŽBY Z LOMOVÉHO KAMENE NA MC</t>
  </si>
  <si>
    <t>kamenná dlažba z lom. kamene min. tl. 200 mm se spárováním M25-XF4</t>
  </si>
  <si>
    <t>"ochrana říms čela př.propustku"2*2,5*0,2 = 1,000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</si>
  <si>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</si>
  <si>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5</t>
  </si>
  <si>
    <t>56962</t>
  </si>
  <si>
    <t>ZPEVNĚNÍ KRAJNIC Z RECYKLOVANÉHO MATERIÁLU TL DO 100MM</t>
  </si>
  <si>
    <t>vyfrézovaný asfaltový materiál 0/32</t>
  </si>
  <si>
    <t>"nezp.krajnice : "2*305*0,75-70*0,50+70*1,5 = 527,500 [A]</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</si>
  <si>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</si>
  <si>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572213A</t>
  </si>
  <si>
    <t>SPOJOVACÍ POSTŘIK Z EMULZE DO 0,5KG/M2</t>
  </si>
  <si>
    <t>"oprava poruch vozovky (plocha x tl.)""5% plochy: "2037*0,05 = 101,850 [A]_x000d_
 "klopení"385+10+385+8 = 788,000 [B]_x000d_
 "Celkové množství "889.850000 = 889,850 [C]</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</si>
  <si>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</si>
  <si>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572213B</t>
  </si>
  <si>
    <t>"klopení"385+10 = 395,000 [A]_x000d_
 "mikrokoberec : "2155 = 2155,000 [B]_x000d_
 "Celkové množství "2550.000000 = 2550,000 [C]</t>
  </si>
  <si>
    <t>572224</t>
  </si>
  <si>
    <t>SPOJOVACÍ POSTŘIK Z MODIFIK EMULZE DO 1,0KG/M2</t>
  </si>
  <si>
    <t>"oprava poruch vozovky"101,85 = 101,850 [A]</t>
  </si>
  <si>
    <t>5732A</t>
  </si>
  <si>
    <t>MIKROKOBEREC DVOUVRSTVÝ FRAKCE KAMENIVA 0/8 + 0/8</t>
  </si>
  <si>
    <t>"mikrokoberec : "63+55+2037 = 2155,000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</si>
  <si>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 odstranění vodorovného dopravního zančení a spojovací postřik</t>
  </si>
  <si>
    <t>57476</t>
  </si>
  <si>
    <t>VOZOVKOVÉ VÝZTUŽNÉ VRSTVY Z GEOMŘÍŽOVINY S TKANINOU</t>
  </si>
  <si>
    <t>"oprava poruch vozovky (plocha. x tl.)""5% plochy: "2037*0,05 = 101,850 [A]</t>
  </si>
  <si>
    <t>Položka zahrnuje:
- dodání geomříže v požadované kvalitě a v množství včetně přesahů (přesahy započteny v jednotkové ceně)
- očištění podkladu
- pokládka geomříže dle předepsaného technologického předpisu
Položka nezahrnuje:
- x</t>
  </si>
  <si>
    <t>5774AB</t>
  </si>
  <si>
    <t>VRSTVY PRO OBNOVU A OPRAVY Z ASF BETONU ACO 8</t>
  </si>
  <si>
    <t>"klopení "(385+10)*0,02 = 7,900 [A]</t>
  </si>
  <si>
    <t>Položka zahrnuje:
- drobné opravy a obnovu plošných rozpadů asfaltového krytu (vztahuje se na plochu jednotlivě do 10000m2)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souvislou obnovu asfaltového krytu (ta se vykáže položkami 574*** a 575***)
- výspravu výtluků (ta se vykáže položkami 5779**, vztahuje se na plochu jednotlivě do 10m2)
- postřiky, nátěry
- těsnění podél obrubníků, dilatačních zařízení, odvodňovacích proužků, odvodňovačů, vpustí, šachet a pod.
- očištění podkladu po veřejném provozu</t>
  </si>
  <si>
    <t>5774AE</t>
  </si>
  <si>
    <t>VRSTVY PRO OBNOVU A OPRAVY Z ASF BETONU ACO 11+</t>
  </si>
  <si>
    <t>"oprava poruch vozovky (plocha. x tl.)""5% plochy: "2037*0,05*0,04 = 4,074 [A]_x000d_
 "klopení"415,5*0,04 = 16,620 [B]_x000d_
 "Celkové množství "20.694000 = 20,694 [C]</t>
  </si>
  <si>
    <t>5774EG</t>
  </si>
  <si>
    <t>VRSTVY PRO OBNOVU A OPRAVY Z ASF BETONU ACP 16+, 16S</t>
  </si>
  <si>
    <t>"oprava poruch vozovky (plocha. x tl.)""5% plochy: "2037*0,05*0,06 = 6,111 [A]</t>
  </si>
  <si>
    <t>5774EI</t>
  </si>
  <si>
    <t>VRSTVY PRO OBNOVU A OPRAVY Z ASF BETONU ACP 22+, 22S</t>
  </si>
  <si>
    <t>nemodifikovaný ACP 22+ 50/70 v tl.60-100mm</t>
  </si>
  <si>
    <t>"klopení"(385+8)*0,08 = 31,440 [A]</t>
  </si>
  <si>
    <t>9</t>
  </si>
  <si>
    <t>Ostatní konstrukce a práce</t>
  </si>
  <si>
    <t>9111A3</t>
  </si>
  <si>
    <t>ZÁBRADLÍ SILNIČNÍ S VODOR MADLY - DEMONTÁŽ S PŘESUNEM</t>
  </si>
  <si>
    <t>Položka zahrnuje odstranění, demontáž a odklizení materiálu na skládku - zůstává zhotoviteli.</t>
  </si>
  <si>
    <t>"na stávajícím př.propustku : "5+5,6 = 10,600 [A]</t>
  </si>
  <si>
    <t>Položka zahrnuje:
- demontáž a odstranění zařízení
- jeho odvoz na předepsané místo
Položka nezahrnuje:
- x</t>
  </si>
  <si>
    <t>9113B1</t>
  </si>
  <si>
    <t>SVODIDLO OCEL SILNIČ JEDNOSTR, ÚROVEŇ ZADRŽ H1 -DODÁVKA A MONTÁŽ</t>
  </si>
  <si>
    <t>vč. náběhů</t>
  </si>
  <si>
    <t>"dle situace D.2.2 "8+44+8 = 60,000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</si>
  <si>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</si>
  <si>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91228</t>
  </si>
  <si>
    <t>SMĚROVÉ SLOUPKY Z PLAST HMOT VČETNĚ ODRAZNÉHO PÁSKU</t>
  </si>
  <si>
    <t>bílé Z11</t>
  </si>
  <si>
    <t>"výměna + doplnění : "18+14-12 = 20,000 [A]</t>
  </si>
  <si>
    <t>Položka zahrnuje:
- dodání a osazení sloupku včetně nutných zemních prací
- vnitrostaveništní a mimostaveništní doprava
- odrazky plastové nebo z retroreflexní fólie
Položka nezahrnuje:
- x</t>
  </si>
  <si>
    <t>912282</t>
  </si>
  <si>
    <t>SMĚROVÉ SLOUPKY Z PLAST HMOT - DEMONTÁŽ A ZPĚTNÁ MONTÁŽ</t>
  </si>
  <si>
    <t>"předpoklad "12 = 12,000 [A]</t>
  </si>
  <si>
    <t>Položka zahrnuje:
- demontáž a osazení sloupku včetně nutných zemních prací
- očištění
- nové odrazky plastové nebo z retroreflexní fólie
Položka nezahrnuje:
- x</t>
  </si>
  <si>
    <t>912283</t>
  </si>
  <si>
    <t>SMĚROVÉ SLOUPKY Z PLAST HMOT - DEMONTÁŽ A ODVOZ</t>
  </si>
  <si>
    <t>"předpoklad : "16 = 16,000 [A]</t>
  </si>
  <si>
    <t>Položka zahrnuje:
- demontáž stávajícího sloupku
- jeho odvoz do skladu nebo na skládku
Položka nezahrnuje:
- x</t>
  </si>
  <si>
    <t>91267</t>
  </si>
  <si>
    <t>ODRAZKY NA SVODIDLA</t>
  </si>
  <si>
    <t>plastové modré vč. nástavce na svodidla</t>
  </si>
  <si>
    <t>"na mostku "5+5 = 10,000 [A]</t>
  </si>
  <si>
    <t>Položka zahrnuje:
- kompletní dodávka se všemi pomocnými a doplňujícími pracemi a součástmi
Položka nezahrnuje:
- x</t>
  </si>
  <si>
    <t>plastové bílé vč. nástavce na svodidla</t>
  </si>
  <si>
    <t>"svodidlo na propustku "5 = 5,000 [A]</t>
  </si>
  <si>
    <t>914123</t>
  </si>
  <si>
    <t>DOPRAVNÍ ZNAČKY ZÁKLADNÍ VELIKOSTI OCELOVÉ TŘ RA1 - DEMONTÁŽ</t>
  </si>
  <si>
    <t>"dle PD D.2.2:"_x000d_
 "výměna stávajícího DZN :" 26 = 26,000 [A]_x000d_
 "odstranění DZN""Z3"1+1 = 2,000 [C]_x000d_
 "Celkové množství "28.000000 = 28,000 [D]</t>
  </si>
  <si>
    <t>Položka zahrnuje:
- odstranění, demontáž a odklizení materiálu s odvozem na předepsané místo
Položka nezahrnuje:
- x</t>
  </si>
  <si>
    <t>914131</t>
  </si>
  <si>
    <t>DOPRAVNÍ ZNAČKY ZÁKLADNÍ VELIKOSTI OCELOVÉ TŘ RA2 - DODÁVKA A MONTÁŽ</t>
  </si>
  <si>
    <t>retroreflexní úprava pro sil.II třídy - RA2, základní velikost
dle stanovení místní úpravy provozu na pozemních komunikacích</t>
  </si>
  <si>
    <t>"3x Z3 : "2*3 = 6,000 [A]</t>
  </si>
  <si>
    <t>Položka zahrnuje:
- dodávku a montáž značek v požadovaném provedení
Položka nezahrnuje:
- x</t>
  </si>
  <si>
    <t>914913</t>
  </si>
  <si>
    <t>SLOUPKY A STOJKY DZ Z OCEL TRUBEK ZABETON DEMONTÁŽ</t>
  </si>
  <si>
    <t>Zabetonované nebo v patkách.
Položka zahrnuje odstranění, demontáž a odklizení materiálu na skládku - zůstává zhotoviteli.</t>
  </si>
  <si>
    <t>"dle PD D.2.2 :"_x000d_
 "výměna stávajícího DZN :" 19 = 19,000 [A]_x000d_
 "odstranění DZN""Z3"1+1 = 2,000 [C]_x000d_
 "Celkové množství "21.000000 = 21,000 [D]</t>
  </si>
  <si>
    <t>914921</t>
  </si>
  <si>
    <t>SLOUPKY A STOJKY DOPRAVNÍCH ZNAČEK Z OCEL TRUBEK DO PATKY - DODÁVKA A MONTÁŽ</t>
  </si>
  <si>
    <t>dle stanovení místní úpravy provozu na pozemních komunikacích, atyp pro umístění Z3</t>
  </si>
  <si>
    <t>"dle PD D.2.2 :"_x000d_
 "výměna stávajícího DZN :" 19 = 19,000 [A]_x000d_
 "nové SDZ"5+5+2 = 12,000 [C]_x000d_
 "Celkové množství "31.000000 = 31,000 [D]</t>
  </si>
  <si>
    <t>Položka zahrnuje:
- sloupky
- upevňovací zařízení
- osazení (betonová patka, zemní práce)
Položka nezahrnuje:
- x</t>
  </si>
  <si>
    <t>915111</t>
  </si>
  <si>
    <t>VODOROVNÉ DOPRAVNÍ ZNAČENÍ BARVOU HLADKÉ - DODÁVKA A POKLÁDKA</t>
  </si>
  <si>
    <t>Obnova VDZ - bílá, retroreflexní úprava pro sil.II třídy, dle TP133
dle stanovení místní úpravy provozu na pozemních komunikacích</t>
  </si>
  <si>
    <t xml:space="preserve">"nové VDZ  : "_x000d_
 "V4 : "(143+128+153+133+16,5+16,5+25+22)*0,25 = 159,250 [B]_x000d_
 "V1a :"(10+10+131+91)*0,125 = 30,250 [C]_x000d_
 "V2b (1,5/1,5/0,125):"(26+23)*0,125*0,5 = 3,063 [D]_x000d_
 "V2b (3/1,5/0,125):"48*0,125*0,33 = 1,980 [E]_x000d_
 "V3:"34,5*0,125+34,5*0,125*0,5 = 6,469 [F]_x000d_
 "Celkové množství "201.012000 = 201,012 [G]</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</si>
  <si>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</si>
  <si>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</si>
  <si>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</si>
  <si>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Obnova VDZ - plast strukturální hlučný - bílá, retroreflexní úprava pro sil.II třídy, dle TP133
dle stanovení místní úpravy provozu na pozemních komunikacích</t>
  </si>
  <si>
    <t>9185C2</t>
  </si>
  <si>
    <t>ČELA KAMENNÁ PROPUSTU Z TRUB DN DO 500MM</t>
  </si>
  <si>
    <t>šikmé kamenné čelo z lom.kamenné ve sklonu max 1:1,5 dle TZ</t>
  </si>
  <si>
    <t>"čelo do pole : "1 = 1,000 [A]</t>
  </si>
  <si>
    <t>Položka zahrnuje:
- zdivo z lomového kamen na MC ve tvaru, předepsaným zadávací dokumentací
- vyspárování zdiva MC
- římsu ze železobetonu včetně výztuže, pokud je předepsaná zadávací dokumentací
Položka nezahrnuje:
- zábradlí</t>
  </si>
  <si>
    <t>931327</t>
  </si>
  <si>
    <t>TĚSNĚNÍ DILATAČ SPAR ASF ZÁLIVKOU MODIFIK PRŮŘ DO 1000MM2</t>
  </si>
  <si>
    <t>zalití spáry modifikovanou asf.zálivkou</t>
  </si>
  <si>
    <t>Položka zahrnuje:
- dodávku a osazení předepsaného materiálu
- očištění ploch spáry před úpravou
- očištění okolí spáry po úpravě
Položka nezahrnuje:
- těsnící profil</t>
  </si>
  <si>
    <t>93808</t>
  </si>
  <si>
    <t>OČIŠTĚNÍ VOZOVEK ZAMETENÍM</t>
  </si>
  <si>
    <t>"mikrokoberec : "63+55+2037 = 2155,000 [A]_x000d_
 "oprava poruch vozovky (plocha x tl.)""5% plochy: "2037*0,05 = 101,850 [B]_x000d_
 "klopení"415,5 = 415,500 [D]_x000d_
 "Celkové množství "2672.350000 = 2672,350 [C]</t>
  </si>
  <si>
    <t>Položka zahrnuje:
- očištění předepsaným způsobem
- odklizení vzniklého odpadu
Položka nezahrnuje:
- x</t>
  </si>
  <si>
    <t>966138</t>
  </si>
  <si>
    <t>BOURÁNÍ KONSTRUKCÍ Z KAMENE NA MC S ODVOZEM DO 20KM</t>
  </si>
  <si>
    <t>Včetně naložení, odvozu a uložení na skládku (skládka zvolena zhotovitelem).
ZHOTOVITEL V CENĚ ZOHLEDNÍ SKUTEČNÉ NÁKLADY NA DOPRAVU NA MÍSTO ULOŽENÍ
vč. poplatku za uložení na skládku</t>
  </si>
  <si>
    <t>"úprava šikmého čela - předpoklad "2,0 = 2,000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</si>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</sst>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4">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7</v>
      </c>
      <c r="I3" s="16">
        <f>SUMIFS(I8:I48,A8:A48,"SD")</f>
        <v>0</v>
      </c>
      <c r="J3" s="9"/>
      <c r="O3">
        <v>0</v>
      </c>
      <c r="P3">
        <v>2</v>
      </c>
    </row>
    <row r="4">
      <c r="A4" s="10" t="s">
        <v>8</v>
      </c>
      <c r="B4" s="11" t="s">
        <v>9</v>
      </c>
      <c r="C4" s="12" t="s">
        <v>7</v>
      </c>
      <c r="D4" s="13"/>
      <c r="E4" s="14" t="s">
        <v>10</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SUMIFS(I9:I48,A9:A48,"P")</f>
        <v>0</v>
      </c>
      <c r="J8" s="28"/>
    </row>
    <row r="9">
      <c r="A9" s="29" t="s">
        <v>25</v>
      </c>
      <c r="B9" s="29">
        <v>13</v>
      </c>
      <c r="C9" s="30" t="s">
        <v>26</v>
      </c>
      <c r="D9" s="29" t="s">
        <v>27</v>
      </c>
      <c r="E9" s="31" t="s">
        <v>28</v>
      </c>
      <c r="F9" s="32" t="s">
        <v>29</v>
      </c>
      <c r="G9" s="33">
        <v>1</v>
      </c>
      <c r="H9" s="34">
        <v>0</v>
      </c>
      <c r="I9" s="34">
        <f>ROUND(G9*H9,P4)</f>
        <v>0</v>
      </c>
      <c r="J9" s="29"/>
      <c r="O9" s="35">
        <f>I9*0.21</f>
        <v>0</v>
      </c>
      <c r="P9">
        <v>3</v>
      </c>
    </row>
    <row r="10" ht="57.6">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c r="A12" s="29" t="s">
        <v>34</v>
      </c>
      <c r="B12" s="36"/>
      <c r="C12" s="37"/>
      <c r="D12" s="37"/>
      <c r="E12" s="31" t="s">
        <v>35</v>
      </c>
      <c r="F12" s="37"/>
      <c r="G12" s="37"/>
      <c r="H12" s="37"/>
      <c r="I12" s="37"/>
      <c r="J12" s="38"/>
    </row>
    <row r="13">
      <c r="A13" s="29" t="s">
        <v>25</v>
      </c>
      <c r="B13" s="29">
        <v>14</v>
      </c>
      <c r="C13" s="30" t="s">
        <v>26</v>
      </c>
      <c r="D13" s="29" t="s">
        <v>36</v>
      </c>
      <c r="E13" s="31" t="s">
        <v>28</v>
      </c>
      <c r="F13" s="32" t="s">
        <v>29</v>
      </c>
      <c r="G13" s="33">
        <v>1</v>
      </c>
      <c r="H13" s="34">
        <v>0</v>
      </c>
      <c r="I13" s="34">
        <f>ROUND(G13*H13,P4)</f>
        <v>0</v>
      </c>
      <c r="J13" s="29"/>
      <c r="O13" s="35">
        <f>I13*0.21</f>
        <v>0</v>
      </c>
      <c r="P13">
        <v>3</v>
      </c>
    </row>
    <row r="14">
      <c r="A14" s="29" t="s">
        <v>30</v>
      </c>
      <c r="B14" s="36"/>
      <c r="C14" s="37"/>
      <c r="D14" s="37"/>
      <c r="E14" s="31" t="s">
        <v>37</v>
      </c>
      <c r="F14" s="37"/>
      <c r="G14" s="37"/>
      <c r="H14" s="37"/>
      <c r="I14" s="37"/>
      <c r="J14" s="38"/>
    </row>
    <row r="15">
      <c r="A15" s="29" t="s">
        <v>32</v>
      </c>
      <c r="B15" s="36"/>
      <c r="C15" s="37"/>
      <c r="D15" s="37"/>
      <c r="E15" s="39" t="s">
        <v>33</v>
      </c>
      <c r="F15" s="37"/>
      <c r="G15" s="37"/>
      <c r="H15" s="37"/>
      <c r="I15" s="37"/>
      <c r="J15" s="38"/>
    </row>
    <row r="16">
      <c r="A16" s="29" t="s">
        <v>34</v>
      </c>
      <c r="B16" s="36"/>
      <c r="C16" s="37"/>
      <c r="D16" s="37"/>
      <c r="E16" s="31" t="s">
        <v>35</v>
      </c>
      <c r="F16" s="37"/>
      <c r="G16" s="37"/>
      <c r="H16" s="37"/>
      <c r="I16" s="37"/>
      <c r="J16" s="38"/>
    </row>
    <row r="17">
      <c r="A17" s="29" t="s">
        <v>25</v>
      </c>
      <c r="B17" s="29">
        <v>15</v>
      </c>
      <c r="C17" s="30" t="s">
        <v>26</v>
      </c>
      <c r="D17" s="29" t="s">
        <v>38</v>
      </c>
      <c r="E17" s="31" t="s">
        <v>28</v>
      </c>
      <c r="F17" s="32" t="s">
        <v>29</v>
      </c>
      <c r="G17" s="33">
        <v>1</v>
      </c>
      <c r="H17" s="34">
        <v>0</v>
      </c>
      <c r="I17" s="34">
        <f>ROUND(G17*H17,P4)</f>
        <v>0</v>
      </c>
      <c r="J17" s="29"/>
      <c r="O17" s="35">
        <f>I17*0.21</f>
        <v>0</v>
      </c>
      <c r="P17">
        <v>3</v>
      </c>
    </row>
    <row r="18" ht="28.8">
      <c r="A18" s="29" t="s">
        <v>30</v>
      </c>
      <c r="B18" s="36"/>
      <c r="C18" s="37"/>
      <c r="D18" s="37"/>
      <c r="E18" s="31" t="s">
        <v>39</v>
      </c>
      <c r="F18" s="37"/>
      <c r="G18" s="37"/>
      <c r="H18" s="37"/>
      <c r="I18" s="37"/>
      <c r="J18" s="38"/>
    </row>
    <row r="19" ht="100.8">
      <c r="A19" s="29" t="s">
        <v>32</v>
      </c>
      <c r="B19" s="36"/>
      <c r="C19" s="37"/>
      <c r="D19" s="37"/>
      <c r="E19" s="39" t="s">
        <v>40</v>
      </c>
      <c r="F19" s="37"/>
      <c r="G19" s="37"/>
      <c r="H19" s="37"/>
      <c r="I19" s="37"/>
      <c r="J19" s="38"/>
    </row>
    <row r="20">
      <c r="A20" s="29" t="s">
        <v>34</v>
      </c>
      <c r="B20" s="36"/>
      <c r="C20" s="37"/>
      <c r="D20" s="37"/>
      <c r="E20" s="31" t="s">
        <v>35</v>
      </c>
      <c r="F20" s="37"/>
      <c r="G20" s="37"/>
      <c r="H20" s="37"/>
      <c r="I20" s="37"/>
      <c r="J20" s="38"/>
    </row>
    <row r="21">
      <c r="A21" s="29" t="s">
        <v>25</v>
      </c>
      <c r="B21" s="29">
        <v>10</v>
      </c>
      <c r="C21" s="30" t="s">
        <v>41</v>
      </c>
      <c r="D21" s="29" t="s">
        <v>42</v>
      </c>
      <c r="E21" s="31" t="s">
        <v>43</v>
      </c>
      <c r="F21" s="32" t="s">
        <v>29</v>
      </c>
      <c r="G21" s="33">
        <v>1</v>
      </c>
      <c r="H21" s="34">
        <v>0</v>
      </c>
      <c r="I21" s="34">
        <f>ROUND(G21*H21,P4)</f>
        <v>0</v>
      </c>
      <c r="J21" s="29"/>
      <c r="O21" s="35">
        <f>I21*0.21</f>
        <v>0</v>
      </c>
      <c r="P21">
        <v>3</v>
      </c>
    </row>
    <row r="22" ht="100.8">
      <c r="A22" s="29" t="s">
        <v>30</v>
      </c>
      <c r="B22" s="36"/>
      <c r="C22" s="37"/>
      <c r="D22" s="37"/>
      <c r="E22" s="31" t="s">
        <v>44</v>
      </c>
      <c r="F22" s="37"/>
      <c r="G22" s="37"/>
      <c r="H22" s="37"/>
      <c r="I22" s="37"/>
      <c r="J22" s="38"/>
    </row>
    <row r="23">
      <c r="A23" s="29" t="s">
        <v>34</v>
      </c>
      <c r="B23" s="36"/>
      <c r="C23" s="37"/>
      <c r="D23" s="37"/>
      <c r="E23" s="31" t="s">
        <v>35</v>
      </c>
      <c r="F23" s="37"/>
      <c r="G23" s="37"/>
      <c r="H23" s="37"/>
      <c r="I23" s="37"/>
      <c r="J23" s="38"/>
    </row>
    <row r="24">
      <c r="A24" s="29" t="s">
        <v>25</v>
      </c>
      <c r="B24" s="29">
        <v>5</v>
      </c>
      <c r="C24" s="30" t="s">
        <v>45</v>
      </c>
      <c r="D24" s="29" t="s">
        <v>46</v>
      </c>
      <c r="E24" s="31" t="s">
        <v>47</v>
      </c>
      <c r="F24" s="32" t="s">
        <v>29</v>
      </c>
      <c r="G24" s="33">
        <v>1</v>
      </c>
      <c r="H24" s="34">
        <v>0</v>
      </c>
      <c r="I24" s="34">
        <f>ROUND(G24*H24,P4)</f>
        <v>0</v>
      </c>
      <c r="J24" s="29"/>
      <c r="O24" s="35">
        <f>I24*0.21</f>
        <v>0</v>
      </c>
      <c r="P24">
        <v>3</v>
      </c>
    </row>
    <row r="25" ht="331.2">
      <c r="A25" s="29" t="s">
        <v>30</v>
      </c>
      <c r="B25" s="36"/>
      <c r="C25" s="37"/>
      <c r="D25" s="37"/>
      <c r="E25" s="31" t="s">
        <v>48</v>
      </c>
      <c r="F25" s="37"/>
      <c r="G25" s="37"/>
      <c r="H25" s="37"/>
      <c r="I25" s="37"/>
      <c r="J25" s="38"/>
    </row>
    <row r="26">
      <c r="A26" s="29" t="s">
        <v>34</v>
      </c>
      <c r="B26" s="36"/>
      <c r="C26" s="37"/>
      <c r="D26" s="37"/>
      <c r="E26" s="31" t="s">
        <v>49</v>
      </c>
      <c r="F26" s="37"/>
      <c r="G26" s="37"/>
      <c r="H26" s="37"/>
      <c r="I26" s="37"/>
      <c r="J26" s="38"/>
    </row>
    <row r="27">
      <c r="A27" s="29" t="s">
        <v>25</v>
      </c>
      <c r="B27" s="29">
        <v>11</v>
      </c>
      <c r="C27" s="30" t="s">
        <v>45</v>
      </c>
      <c r="D27" s="29" t="s">
        <v>50</v>
      </c>
      <c r="E27" s="31" t="s">
        <v>47</v>
      </c>
      <c r="F27" s="32" t="s">
        <v>29</v>
      </c>
      <c r="G27" s="33">
        <v>1</v>
      </c>
      <c r="H27" s="34">
        <v>0</v>
      </c>
      <c r="I27" s="34">
        <f>ROUND(G27*H27,P4)</f>
        <v>0</v>
      </c>
      <c r="J27" s="29"/>
      <c r="O27" s="35">
        <f>I27*0.21</f>
        <v>0</v>
      </c>
      <c r="P27">
        <v>3</v>
      </c>
    </row>
    <row r="28" ht="115.2">
      <c r="A28" s="29" t="s">
        <v>30</v>
      </c>
      <c r="B28" s="36"/>
      <c r="C28" s="37"/>
      <c r="D28" s="37"/>
      <c r="E28" s="31" t="s">
        <v>51</v>
      </c>
      <c r="F28" s="37"/>
      <c r="G28" s="37"/>
      <c r="H28" s="37"/>
      <c r="I28" s="37"/>
      <c r="J28" s="38"/>
    </row>
    <row r="29" ht="57.6">
      <c r="A29" s="29" t="s">
        <v>34</v>
      </c>
      <c r="B29" s="36"/>
      <c r="C29" s="37"/>
      <c r="D29" s="37"/>
      <c r="E29" s="31" t="s">
        <v>52</v>
      </c>
      <c r="F29" s="37"/>
      <c r="G29" s="37"/>
      <c r="H29" s="37"/>
      <c r="I29" s="37"/>
      <c r="J29" s="38"/>
    </row>
    <row r="30">
      <c r="A30" s="29" t="s">
        <v>25</v>
      </c>
      <c r="B30" s="29">
        <v>8</v>
      </c>
      <c r="C30" s="30" t="s">
        <v>53</v>
      </c>
      <c r="D30" s="29" t="s">
        <v>42</v>
      </c>
      <c r="E30" s="31" t="s">
        <v>54</v>
      </c>
      <c r="F30" s="32" t="s">
        <v>29</v>
      </c>
      <c r="G30" s="33">
        <v>1</v>
      </c>
      <c r="H30" s="34">
        <v>0</v>
      </c>
      <c r="I30" s="34">
        <f>ROUND(G30*H30,P4)</f>
        <v>0</v>
      </c>
      <c r="J30" s="29"/>
      <c r="O30" s="35">
        <f>I30*0.21</f>
        <v>0</v>
      </c>
      <c r="P30">
        <v>3</v>
      </c>
    </row>
    <row r="31" ht="72">
      <c r="A31" s="29" t="s">
        <v>30</v>
      </c>
      <c r="B31" s="36"/>
      <c r="C31" s="37"/>
      <c r="D31" s="37"/>
      <c r="E31" s="31" t="s">
        <v>55</v>
      </c>
      <c r="F31" s="37"/>
      <c r="G31" s="37"/>
      <c r="H31" s="37"/>
      <c r="I31" s="37"/>
      <c r="J31" s="38"/>
    </row>
    <row r="32">
      <c r="A32" s="29" t="s">
        <v>32</v>
      </c>
      <c r="B32" s="36"/>
      <c r="C32" s="37"/>
      <c r="D32" s="37"/>
      <c r="E32" s="39" t="s">
        <v>56</v>
      </c>
      <c r="F32" s="37"/>
      <c r="G32" s="37"/>
      <c r="H32" s="37"/>
      <c r="I32" s="37"/>
      <c r="J32" s="38"/>
    </row>
    <row r="33">
      <c r="A33" s="29" t="s">
        <v>34</v>
      </c>
      <c r="B33" s="36"/>
      <c r="C33" s="37"/>
      <c r="D33" s="37"/>
      <c r="E33" s="31" t="s">
        <v>49</v>
      </c>
      <c r="F33" s="37"/>
      <c r="G33" s="37"/>
      <c r="H33" s="37"/>
      <c r="I33" s="37"/>
      <c r="J33" s="38"/>
    </row>
    <row r="34">
      <c r="A34" s="29" t="s">
        <v>25</v>
      </c>
      <c r="B34" s="29">
        <v>12</v>
      </c>
      <c r="C34" s="30" t="s">
        <v>57</v>
      </c>
      <c r="D34" s="29" t="s">
        <v>42</v>
      </c>
      <c r="E34" s="31" t="s">
        <v>58</v>
      </c>
      <c r="F34" s="32" t="s">
        <v>29</v>
      </c>
      <c r="G34" s="33">
        <v>1</v>
      </c>
      <c r="H34" s="34">
        <v>0</v>
      </c>
      <c r="I34" s="34">
        <f>ROUND(G34*H34,P4)</f>
        <v>0</v>
      </c>
      <c r="J34" s="29"/>
      <c r="O34" s="35">
        <f>I34*0.21</f>
        <v>0</v>
      </c>
      <c r="P34">
        <v>3</v>
      </c>
    </row>
    <row r="35" ht="57.6">
      <c r="A35" s="29" t="s">
        <v>30</v>
      </c>
      <c r="B35" s="36"/>
      <c r="C35" s="37"/>
      <c r="D35" s="37"/>
      <c r="E35" s="31" t="s">
        <v>59</v>
      </c>
      <c r="F35" s="37"/>
      <c r="G35" s="37"/>
      <c r="H35" s="37"/>
      <c r="I35" s="37"/>
      <c r="J35" s="38"/>
    </row>
    <row r="36">
      <c r="A36" s="29" t="s">
        <v>34</v>
      </c>
      <c r="B36" s="36"/>
      <c r="C36" s="37"/>
      <c r="D36" s="37"/>
      <c r="E36" s="31" t="s">
        <v>49</v>
      </c>
      <c r="F36" s="37"/>
      <c r="G36" s="37"/>
      <c r="H36" s="37"/>
      <c r="I36" s="37"/>
      <c r="J36" s="38"/>
    </row>
    <row r="37">
      <c r="A37" s="29" t="s">
        <v>25</v>
      </c>
      <c r="B37" s="29">
        <v>9</v>
      </c>
      <c r="C37" s="30" t="s">
        <v>60</v>
      </c>
      <c r="D37" s="29" t="s">
        <v>42</v>
      </c>
      <c r="E37" s="31" t="s">
        <v>61</v>
      </c>
      <c r="F37" s="32" t="s">
        <v>29</v>
      </c>
      <c r="G37" s="33">
        <v>1</v>
      </c>
      <c r="H37" s="34">
        <v>0</v>
      </c>
      <c r="I37" s="34">
        <f>ROUND(G37*H37,P4)</f>
        <v>0</v>
      </c>
      <c r="J37" s="29"/>
      <c r="O37" s="35">
        <f>I37*0.21</f>
        <v>0</v>
      </c>
      <c r="P37">
        <v>3</v>
      </c>
    </row>
    <row r="38" ht="57.6">
      <c r="A38" s="29" t="s">
        <v>30</v>
      </c>
      <c r="B38" s="36"/>
      <c r="C38" s="37"/>
      <c r="D38" s="37"/>
      <c r="E38" s="31" t="s">
        <v>62</v>
      </c>
      <c r="F38" s="37"/>
      <c r="G38" s="37"/>
      <c r="H38" s="37"/>
      <c r="I38" s="37"/>
      <c r="J38" s="38"/>
    </row>
    <row r="39">
      <c r="A39" s="29" t="s">
        <v>32</v>
      </c>
      <c r="B39" s="36"/>
      <c r="C39" s="37"/>
      <c r="D39" s="37"/>
      <c r="E39" s="39" t="s">
        <v>33</v>
      </c>
      <c r="F39" s="37"/>
      <c r="G39" s="37"/>
      <c r="H39" s="37"/>
      <c r="I39" s="37"/>
      <c r="J39" s="38"/>
    </row>
    <row r="40">
      <c r="A40" s="29" t="s">
        <v>34</v>
      </c>
      <c r="B40" s="36"/>
      <c r="C40" s="37"/>
      <c r="D40" s="37"/>
      <c r="E40" s="31" t="s">
        <v>63</v>
      </c>
      <c r="F40" s="37"/>
      <c r="G40" s="37"/>
      <c r="H40" s="37"/>
      <c r="I40" s="37"/>
      <c r="J40" s="38"/>
    </row>
    <row r="41">
      <c r="A41" s="29" t="s">
        <v>25</v>
      </c>
      <c r="B41" s="29">
        <v>6</v>
      </c>
      <c r="C41" s="30" t="s">
        <v>64</v>
      </c>
      <c r="D41" s="29" t="s">
        <v>42</v>
      </c>
      <c r="E41" s="31" t="s">
        <v>65</v>
      </c>
      <c r="F41" s="32" t="s">
        <v>66</v>
      </c>
      <c r="G41" s="33">
        <v>2</v>
      </c>
      <c r="H41" s="34">
        <v>0</v>
      </c>
      <c r="I41" s="34">
        <f>ROUND(G41*H41,P4)</f>
        <v>0</v>
      </c>
      <c r="J41" s="29"/>
      <c r="O41" s="35">
        <f>I41*0.21</f>
        <v>0</v>
      </c>
      <c r="P41">
        <v>3</v>
      </c>
    </row>
    <row r="42">
      <c r="A42" s="29" t="s">
        <v>30</v>
      </c>
      <c r="B42" s="36"/>
      <c r="C42" s="37"/>
      <c r="D42" s="37"/>
      <c r="E42" s="40" t="s">
        <v>42</v>
      </c>
      <c r="F42" s="37"/>
      <c r="G42" s="37"/>
      <c r="H42" s="37"/>
      <c r="I42" s="37"/>
      <c r="J42" s="38"/>
    </row>
    <row r="43">
      <c r="A43" s="29" t="s">
        <v>32</v>
      </c>
      <c r="B43" s="36"/>
      <c r="C43" s="37"/>
      <c r="D43" s="37"/>
      <c r="E43" s="39" t="s">
        <v>67</v>
      </c>
      <c r="F43" s="37"/>
      <c r="G43" s="37"/>
      <c r="H43" s="37"/>
      <c r="I43" s="37"/>
      <c r="J43" s="38"/>
    </row>
    <row r="44" ht="129.6">
      <c r="A44" s="29" t="s">
        <v>34</v>
      </c>
      <c r="B44" s="36"/>
      <c r="C44" s="37"/>
      <c r="D44" s="37"/>
      <c r="E44" s="31" t="s">
        <v>68</v>
      </c>
      <c r="F44" s="37"/>
      <c r="G44" s="37"/>
      <c r="H44" s="37"/>
      <c r="I44" s="37"/>
      <c r="J44" s="38"/>
    </row>
    <row r="45">
      <c r="A45" s="29" t="s">
        <v>25</v>
      </c>
      <c r="B45" s="29">
        <v>3</v>
      </c>
      <c r="C45" s="30" t="s">
        <v>69</v>
      </c>
      <c r="D45" s="29" t="s">
        <v>42</v>
      </c>
      <c r="E45" s="31" t="s">
        <v>70</v>
      </c>
      <c r="F45" s="32" t="s">
        <v>29</v>
      </c>
      <c r="G45" s="33">
        <v>1</v>
      </c>
      <c r="H45" s="34">
        <v>0</v>
      </c>
      <c r="I45" s="34">
        <f>ROUND(G45*H45,P4)</f>
        <v>0</v>
      </c>
      <c r="J45" s="29"/>
      <c r="O45" s="35">
        <f>I45*0.21</f>
        <v>0</v>
      </c>
      <c r="P45">
        <v>3</v>
      </c>
    </row>
    <row r="46">
      <c r="A46" s="29" t="s">
        <v>30</v>
      </c>
      <c r="B46" s="36"/>
      <c r="C46" s="37"/>
      <c r="D46" s="37"/>
      <c r="E46" s="40" t="s">
        <v>42</v>
      </c>
      <c r="F46" s="37"/>
      <c r="G46" s="37"/>
      <c r="H46" s="37"/>
      <c r="I46" s="37"/>
      <c r="J46" s="38"/>
    </row>
    <row r="47">
      <c r="A47" s="29" t="s">
        <v>32</v>
      </c>
      <c r="B47" s="36"/>
      <c r="C47" s="37"/>
      <c r="D47" s="37"/>
      <c r="E47" s="39" t="s">
        <v>33</v>
      </c>
      <c r="F47" s="37"/>
      <c r="G47" s="37"/>
      <c r="H47" s="37"/>
      <c r="I47" s="37"/>
      <c r="J47" s="38"/>
    </row>
    <row r="48" ht="57.6">
      <c r="A48" s="29" t="s">
        <v>34</v>
      </c>
      <c r="B48" s="41"/>
      <c r="C48" s="42"/>
      <c r="D48" s="42"/>
      <c r="E48" s="31" t="s">
        <v>71</v>
      </c>
      <c r="F48" s="42"/>
      <c r="G48" s="42"/>
      <c r="H48" s="42"/>
      <c r="I48" s="42"/>
      <c r="J48"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72</v>
      </c>
      <c r="I3" s="16">
        <f>SUMIFS(I8:I176,A8:A176,"SD")</f>
        <v>0</v>
      </c>
      <c r="J3" s="9"/>
      <c r="O3">
        <v>0</v>
      </c>
      <c r="P3">
        <v>2</v>
      </c>
    </row>
    <row r="4">
      <c r="A4" s="10" t="s">
        <v>8</v>
      </c>
      <c r="B4" s="11" t="s">
        <v>9</v>
      </c>
      <c r="C4" s="12" t="s">
        <v>72</v>
      </c>
      <c r="D4" s="13"/>
      <c r="E4" s="14" t="s">
        <v>73</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c r="A9" s="29" t="s">
        <v>25</v>
      </c>
      <c r="B9" s="29">
        <v>1</v>
      </c>
      <c r="C9" s="30" t="s">
        <v>74</v>
      </c>
      <c r="D9" s="29" t="s">
        <v>42</v>
      </c>
      <c r="E9" s="31" t="s">
        <v>75</v>
      </c>
      <c r="F9" s="32" t="s">
        <v>76</v>
      </c>
      <c r="G9" s="33">
        <v>51.408000000000001</v>
      </c>
      <c r="H9" s="34">
        <v>0</v>
      </c>
      <c r="I9" s="34">
        <f>ROUND(G9*H9,P4)</f>
        <v>0</v>
      </c>
      <c r="J9" s="29"/>
      <c r="O9" s="35">
        <f>I9*0.21</f>
        <v>0</v>
      </c>
      <c r="P9">
        <v>3</v>
      </c>
    </row>
    <row r="10">
      <c r="A10" s="29" t="s">
        <v>30</v>
      </c>
      <c r="B10" s="36"/>
      <c r="C10" s="37"/>
      <c r="D10" s="37"/>
      <c r="E10" s="31" t="s">
        <v>77</v>
      </c>
      <c r="F10" s="37"/>
      <c r="G10" s="37"/>
      <c r="H10" s="37"/>
      <c r="I10" s="37"/>
      <c r="J10" s="38"/>
    </row>
    <row r="11">
      <c r="A11" s="29" t="s">
        <v>32</v>
      </c>
      <c r="B11" s="36"/>
      <c r="C11" s="37"/>
      <c r="D11" s="37"/>
      <c r="E11" s="39" t="s">
        <v>78</v>
      </c>
      <c r="F11" s="37"/>
      <c r="G11" s="37"/>
      <c r="H11" s="37"/>
      <c r="I11" s="37"/>
      <c r="J11" s="38"/>
    </row>
    <row r="12" ht="72">
      <c r="A12" s="29" t="s">
        <v>34</v>
      </c>
      <c r="B12" s="36"/>
      <c r="C12" s="37"/>
      <c r="D12" s="37"/>
      <c r="E12" s="31" t="s">
        <v>79</v>
      </c>
      <c r="F12" s="37"/>
      <c r="G12" s="37"/>
      <c r="H12" s="37"/>
      <c r="I12" s="37"/>
      <c r="J12" s="38"/>
    </row>
    <row r="13" ht="28.8">
      <c r="A13" s="29" t="s">
        <v>25</v>
      </c>
      <c r="B13" s="29">
        <v>2</v>
      </c>
      <c r="C13" s="30" t="s">
        <v>80</v>
      </c>
      <c r="D13" s="29" t="s">
        <v>42</v>
      </c>
      <c r="E13" s="31" t="s">
        <v>81</v>
      </c>
      <c r="F13" s="32" t="s">
        <v>76</v>
      </c>
      <c r="G13" s="33">
        <v>313</v>
      </c>
      <c r="H13" s="34">
        <v>0</v>
      </c>
      <c r="I13" s="34">
        <f>ROUND(G13*H13,P4)</f>
        <v>0</v>
      </c>
      <c r="J13" s="29"/>
      <c r="O13" s="35">
        <f>I13*0.21</f>
        <v>0</v>
      </c>
      <c r="P13">
        <v>3</v>
      </c>
    </row>
    <row r="14">
      <c r="A14" s="29" t="s">
        <v>30</v>
      </c>
      <c r="B14" s="36"/>
      <c r="C14" s="37"/>
      <c r="D14" s="37"/>
      <c r="E14" s="31" t="s">
        <v>82</v>
      </c>
      <c r="F14" s="37"/>
      <c r="G14" s="37"/>
      <c r="H14" s="37"/>
      <c r="I14" s="37"/>
      <c r="J14" s="38"/>
    </row>
    <row r="15" ht="72">
      <c r="A15" s="29" t="s">
        <v>32</v>
      </c>
      <c r="B15" s="36"/>
      <c r="C15" s="37"/>
      <c r="D15" s="37"/>
      <c r="E15" s="39" t="s">
        <v>83</v>
      </c>
      <c r="F15" s="37"/>
      <c r="G15" s="37"/>
      <c r="H15" s="37"/>
      <c r="I15" s="37"/>
      <c r="J15" s="38"/>
    </row>
    <row r="16" ht="158.4">
      <c r="A16" s="29" t="s">
        <v>34</v>
      </c>
      <c r="B16" s="36"/>
      <c r="C16" s="37"/>
      <c r="D16" s="37"/>
      <c r="E16" s="31" t="s">
        <v>84</v>
      </c>
      <c r="F16" s="37"/>
      <c r="G16" s="37"/>
      <c r="H16" s="37"/>
      <c r="I16" s="37"/>
      <c r="J16" s="38"/>
    </row>
    <row r="17">
      <c r="A17" s="23" t="s">
        <v>22</v>
      </c>
      <c r="B17" s="24"/>
      <c r="C17" s="25" t="s">
        <v>46</v>
      </c>
      <c r="D17" s="26"/>
      <c r="E17" s="23" t="s">
        <v>85</v>
      </c>
      <c r="F17" s="26"/>
      <c r="G17" s="26"/>
      <c r="H17" s="26"/>
      <c r="I17" s="27">
        <f>SUMIFS(I18:I57,A18:A57,"P")</f>
        <v>0</v>
      </c>
      <c r="J17" s="28"/>
    </row>
    <row r="18">
      <c r="A18" s="29" t="s">
        <v>25</v>
      </c>
      <c r="B18" s="29">
        <v>10</v>
      </c>
      <c r="C18" s="30" t="s">
        <v>86</v>
      </c>
      <c r="D18" s="29" t="s">
        <v>42</v>
      </c>
      <c r="E18" s="31" t="s">
        <v>87</v>
      </c>
      <c r="F18" s="32" t="s">
        <v>88</v>
      </c>
      <c r="G18" s="33">
        <v>252</v>
      </c>
      <c r="H18" s="34">
        <v>0</v>
      </c>
      <c r="I18" s="34">
        <f>ROUND(G18*H18,P4)</f>
        <v>0</v>
      </c>
      <c r="J18" s="29"/>
      <c r="O18" s="35">
        <f>I18*0.21</f>
        <v>0</v>
      </c>
      <c r="P18">
        <v>3</v>
      </c>
    </row>
    <row r="19" ht="57.6">
      <c r="A19" s="29" t="s">
        <v>30</v>
      </c>
      <c r="B19" s="36"/>
      <c r="C19" s="37"/>
      <c r="D19" s="37"/>
      <c r="E19" s="31" t="s">
        <v>89</v>
      </c>
      <c r="F19" s="37"/>
      <c r="G19" s="37"/>
      <c r="H19" s="37"/>
      <c r="I19" s="37"/>
      <c r="J19" s="38"/>
    </row>
    <row r="20">
      <c r="A20" s="29" t="s">
        <v>32</v>
      </c>
      <c r="B20" s="36"/>
      <c r="C20" s="37"/>
      <c r="D20" s="37"/>
      <c r="E20" s="39" t="s">
        <v>90</v>
      </c>
      <c r="F20" s="37"/>
      <c r="G20" s="37"/>
      <c r="H20" s="37"/>
      <c r="I20" s="37"/>
      <c r="J20" s="38"/>
    </row>
    <row r="21" ht="57.6">
      <c r="A21" s="29" t="s">
        <v>34</v>
      </c>
      <c r="B21" s="36"/>
      <c r="C21" s="37"/>
      <c r="D21" s="37"/>
      <c r="E21" s="31" t="s">
        <v>91</v>
      </c>
      <c r="F21" s="37"/>
      <c r="G21" s="37"/>
      <c r="H21" s="37"/>
      <c r="I21" s="37"/>
      <c r="J21" s="38"/>
    </row>
    <row r="22">
      <c r="A22" s="29" t="s">
        <v>25</v>
      </c>
      <c r="B22" s="29">
        <v>11</v>
      </c>
      <c r="C22" s="30" t="s">
        <v>92</v>
      </c>
      <c r="D22" s="29" t="s">
        <v>42</v>
      </c>
      <c r="E22" s="31" t="s">
        <v>93</v>
      </c>
      <c r="F22" s="32" t="s">
        <v>66</v>
      </c>
      <c r="G22" s="33">
        <v>2</v>
      </c>
      <c r="H22" s="34">
        <v>0</v>
      </c>
      <c r="I22" s="34">
        <f>ROUND(G22*H22,P4)</f>
        <v>0</v>
      </c>
      <c r="J22" s="29"/>
      <c r="O22" s="35">
        <f>I22*0.21</f>
        <v>0</v>
      </c>
      <c r="P22">
        <v>3</v>
      </c>
    </row>
    <row r="23">
      <c r="A23" s="29" t="s">
        <v>30</v>
      </c>
      <c r="B23" s="36"/>
      <c r="C23" s="37"/>
      <c r="D23" s="37"/>
      <c r="E23" s="40" t="s">
        <v>42</v>
      </c>
      <c r="F23" s="37"/>
      <c r="G23" s="37"/>
      <c r="H23" s="37"/>
      <c r="I23" s="37"/>
      <c r="J23" s="38"/>
    </row>
    <row r="24">
      <c r="A24" s="29" t="s">
        <v>32</v>
      </c>
      <c r="B24" s="36"/>
      <c r="C24" s="37"/>
      <c r="D24" s="37"/>
      <c r="E24" s="39" t="s">
        <v>94</v>
      </c>
      <c r="F24" s="37"/>
      <c r="G24" s="37"/>
      <c r="H24" s="37"/>
      <c r="I24" s="37"/>
      <c r="J24" s="38"/>
    </row>
    <row r="25" ht="216">
      <c r="A25" s="29" t="s">
        <v>34</v>
      </c>
      <c r="B25" s="36"/>
      <c r="C25" s="37"/>
      <c r="D25" s="37"/>
      <c r="E25" s="31" t="s">
        <v>95</v>
      </c>
      <c r="F25" s="37"/>
      <c r="G25" s="37"/>
      <c r="H25" s="37"/>
      <c r="I25" s="37"/>
      <c r="J25" s="38"/>
    </row>
    <row r="26">
      <c r="A26" s="29" t="s">
        <v>25</v>
      </c>
      <c r="B26" s="29">
        <v>12</v>
      </c>
      <c r="C26" s="30" t="s">
        <v>96</v>
      </c>
      <c r="D26" s="29" t="s">
        <v>97</v>
      </c>
      <c r="E26" s="31" t="s">
        <v>98</v>
      </c>
      <c r="F26" s="32" t="s">
        <v>99</v>
      </c>
      <c r="G26" s="33">
        <v>95.364999999999995</v>
      </c>
      <c r="H26" s="34">
        <v>0</v>
      </c>
      <c r="I26" s="34">
        <f>ROUND(G26*H26,P4)</f>
        <v>0</v>
      </c>
      <c r="J26" s="29"/>
      <c r="O26" s="35">
        <f>I26*0.21</f>
        <v>0</v>
      </c>
      <c r="P26">
        <v>3</v>
      </c>
    </row>
    <row r="27">
      <c r="A27" s="29" t="s">
        <v>30</v>
      </c>
      <c r="B27" s="36"/>
      <c r="C27" s="37"/>
      <c r="D27" s="37"/>
      <c r="E27" s="40" t="s">
        <v>42</v>
      </c>
      <c r="F27" s="37"/>
      <c r="G27" s="37"/>
      <c r="H27" s="37"/>
      <c r="I27" s="37"/>
      <c r="J27" s="38"/>
    </row>
    <row r="28" ht="72">
      <c r="A28" s="29" t="s">
        <v>32</v>
      </c>
      <c r="B28" s="36"/>
      <c r="C28" s="37"/>
      <c r="D28" s="37"/>
      <c r="E28" s="39" t="s">
        <v>100</v>
      </c>
      <c r="F28" s="37"/>
      <c r="G28" s="37"/>
      <c r="H28" s="37"/>
      <c r="I28" s="37"/>
      <c r="J28" s="38"/>
    </row>
    <row r="29" ht="115.2">
      <c r="A29" s="29" t="s">
        <v>34</v>
      </c>
      <c r="B29" s="36"/>
      <c r="C29" s="37"/>
      <c r="D29" s="37"/>
      <c r="E29" s="31" t="s">
        <v>101</v>
      </c>
      <c r="F29" s="37"/>
      <c r="G29" s="37"/>
      <c r="H29" s="37"/>
      <c r="I29" s="37"/>
      <c r="J29" s="38"/>
    </row>
    <row r="30">
      <c r="A30" s="29" t="s">
        <v>25</v>
      </c>
      <c r="B30" s="29">
        <v>13</v>
      </c>
      <c r="C30" s="30" t="s">
        <v>102</v>
      </c>
      <c r="D30" s="29" t="s">
        <v>97</v>
      </c>
      <c r="E30" s="31" t="s">
        <v>103</v>
      </c>
      <c r="F30" s="32" t="s">
        <v>104</v>
      </c>
      <c r="G30" s="33">
        <v>182.30000000000001</v>
      </c>
      <c r="H30" s="34">
        <v>0</v>
      </c>
      <c r="I30" s="34">
        <f>ROUND(G30*H30,P4)</f>
        <v>0</v>
      </c>
      <c r="J30" s="29"/>
      <c r="O30" s="35">
        <f>I30*0.21</f>
        <v>0</v>
      </c>
      <c r="P30">
        <v>3</v>
      </c>
    </row>
    <row r="31">
      <c r="A31" s="29" t="s">
        <v>30</v>
      </c>
      <c r="B31" s="36"/>
      <c r="C31" s="37"/>
      <c r="D31" s="37"/>
      <c r="E31" s="40" t="s">
        <v>42</v>
      </c>
      <c r="F31" s="37"/>
      <c r="G31" s="37"/>
      <c r="H31" s="37"/>
      <c r="I31" s="37"/>
      <c r="J31" s="38"/>
    </row>
    <row r="32" ht="43.2">
      <c r="A32" s="29" t="s">
        <v>32</v>
      </c>
      <c r="B32" s="36"/>
      <c r="C32" s="37"/>
      <c r="D32" s="37"/>
      <c r="E32" s="39" t="s">
        <v>105</v>
      </c>
      <c r="F32" s="37"/>
      <c r="G32" s="37"/>
      <c r="H32" s="37"/>
      <c r="I32" s="37"/>
      <c r="J32" s="38"/>
    </row>
    <row r="33" ht="72">
      <c r="A33" s="29" t="s">
        <v>34</v>
      </c>
      <c r="B33" s="36"/>
      <c r="C33" s="37"/>
      <c r="D33" s="37"/>
      <c r="E33" s="31" t="s">
        <v>106</v>
      </c>
      <c r="F33" s="37"/>
      <c r="G33" s="37"/>
      <c r="H33" s="37"/>
      <c r="I33" s="37"/>
      <c r="J33" s="38"/>
    </row>
    <row r="34">
      <c r="A34" s="29" t="s">
        <v>25</v>
      </c>
      <c r="B34" s="29">
        <v>14</v>
      </c>
      <c r="C34" s="30" t="s">
        <v>107</v>
      </c>
      <c r="D34" s="29" t="s">
        <v>42</v>
      </c>
      <c r="E34" s="31" t="s">
        <v>108</v>
      </c>
      <c r="F34" s="32" t="s">
        <v>88</v>
      </c>
      <c r="G34" s="33">
        <v>305</v>
      </c>
      <c r="H34" s="34">
        <v>0</v>
      </c>
      <c r="I34" s="34">
        <f>ROUND(G34*H34,P4)</f>
        <v>0</v>
      </c>
      <c r="J34" s="29"/>
      <c r="O34" s="35">
        <f>I34*0.21</f>
        <v>0</v>
      </c>
      <c r="P34">
        <v>3</v>
      </c>
    </row>
    <row r="35" ht="72">
      <c r="A35" s="29" t="s">
        <v>30</v>
      </c>
      <c r="B35" s="36"/>
      <c r="C35" s="37"/>
      <c r="D35" s="37"/>
      <c r="E35" s="31" t="s">
        <v>109</v>
      </c>
      <c r="F35" s="37"/>
      <c r="G35" s="37"/>
      <c r="H35" s="37"/>
      <c r="I35" s="37"/>
      <c r="J35" s="38"/>
    </row>
    <row r="36">
      <c r="A36" s="29" t="s">
        <v>32</v>
      </c>
      <c r="B36" s="36"/>
      <c r="C36" s="37"/>
      <c r="D36" s="37"/>
      <c r="E36" s="39" t="s">
        <v>110</v>
      </c>
      <c r="F36" s="37"/>
      <c r="G36" s="37"/>
      <c r="H36" s="37"/>
      <c r="I36" s="37"/>
      <c r="J36" s="38"/>
    </row>
    <row r="37" ht="100.8">
      <c r="A37" s="29" t="s">
        <v>34</v>
      </c>
      <c r="B37" s="36"/>
      <c r="C37" s="37"/>
      <c r="D37" s="37"/>
      <c r="E37" s="31" t="s">
        <v>111</v>
      </c>
      <c r="F37" s="37"/>
      <c r="G37" s="37"/>
      <c r="H37" s="37"/>
      <c r="I37" s="37"/>
      <c r="J37" s="38"/>
    </row>
    <row r="38">
      <c r="A38" s="29" t="s">
        <v>25</v>
      </c>
      <c r="B38" s="29">
        <v>15</v>
      </c>
      <c r="C38" s="30" t="s">
        <v>112</v>
      </c>
      <c r="D38" s="29" t="s">
        <v>42</v>
      </c>
      <c r="E38" s="31" t="s">
        <v>113</v>
      </c>
      <c r="F38" s="32" t="s">
        <v>104</v>
      </c>
      <c r="G38" s="33">
        <v>126</v>
      </c>
      <c r="H38" s="34">
        <v>0</v>
      </c>
      <c r="I38" s="34">
        <f>ROUND(G38*H38,P4)</f>
        <v>0</v>
      </c>
      <c r="J38" s="29"/>
      <c r="O38" s="35">
        <f>I38*0.21</f>
        <v>0</v>
      </c>
      <c r="P38">
        <v>3</v>
      </c>
    </row>
    <row r="39" ht="57.6">
      <c r="A39" s="29" t="s">
        <v>30</v>
      </c>
      <c r="B39" s="36"/>
      <c r="C39" s="37"/>
      <c r="D39" s="37"/>
      <c r="E39" s="31" t="s">
        <v>89</v>
      </c>
      <c r="F39" s="37"/>
      <c r="G39" s="37"/>
      <c r="H39" s="37"/>
      <c r="I39" s="37"/>
      <c r="J39" s="38"/>
    </row>
    <row r="40">
      <c r="A40" s="29" t="s">
        <v>32</v>
      </c>
      <c r="B40" s="36"/>
      <c r="C40" s="37"/>
      <c r="D40" s="37"/>
      <c r="E40" s="39" t="s">
        <v>114</v>
      </c>
      <c r="F40" s="37"/>
      <c r="G40" s="37"/>
      <c r="H40" s="37"/>
      <c r="I40" s="37"/>
      <c r="J40" s="38"/>
    </row>
    <row r="41" ht="100.8">
      <c r="A41" s="29" t="s">
        <v>34</v>
      </c>
      <c r="B41" s="36"/>
      <c r="C41" s="37"/>
      <c r="D41" s="37"/>
      <c r="E41" s="31" t="s">
        <v>111</v>
      </c>
      <c r="F41" s="37"/>
      <c r="G41" s="37"/>
      <c r="H41" s="37"/>
      <c r="I41" s="37"/>
      <c r="J41" s="38"/>
    </row>
    <row r="42">
      <c r="A42" s="29" t="s">
        <v>25</v>
      </c>
      <c r="B42" s="29">
        <v>16</v>
      </c>
      <c r="C42" s="30" t="s">
        <v>115</v>
      </c>
      <c r="D42" s="29" t="s">
        <v>42</v>
      </c>
      <c r="E42" s="31" t="s">
        <v>116</v>
      </c>
      <c r="F42" s="32" t="s">
        <v>99</v>
      </c>
      <c r="G42" s="33">
        <v>37.799999999999997</v>
      </c>
      <c r="H42" s="34">
        <v>0</v>
      </c>
      <c r="I42" s="34">
        <f>ROUND(G42*H42,P4)</f>
        <v>0</v>
      </c>
      <c r="J42" s="29"/>
      <c r="O42" s="35">
        <f>I42*0.21</f>
        <v>0</v>
      </c>
      <c r="P42">
        <v>3</v>
      </c>
    </row>
    <row r="43" ht="57.6">
      <c r="A43" s="29" t="s">
        <v>30</v>
      </c>
      <c r="B43" s="36"/>
      <c r="C43" s="37"/>
      <c r="D43" s="37"/>
      <c r="E43" s="31" t="s">
        <v>89</v>
      </c>
      <c r="F43" s="37"/>
      <c r="G43" s="37"/>
      <c r="H43" s="37"/>
      <c r="I43" s="37"/>
      <c r="J43" s="38"/>
    </row>
    <row r="44">
      <c r="A44" s="29" t="s">
        <v>32</v>
      </c>
      <c r="B44" s="36"/>
      <c r="C44" s="37"/>
      <c r="D44" s="37"/>
      <c r="E44" s="39" t="s">
        <v>117</v>
      </c>
      <c r="F44" s="37"/>
      <c r="G44" s="37"/>
      <c r="H44" s="37"/>
      <c r="I44" s="37"/>
      <c r="J44" s="38"/>
    </row>
    <row r="45" ht="409.5">
      <c r="A45" s="29" t="s">
        <v>34</v>
      </c>
      <c r="B45" s="36"/>
      <c r="C45" s="37"/>
      <c r="D45" s="37"/>
      <c r="E45" s="31" t="s">
        <v>118</v>
      </c>
      <c r="F45" s="37"/>
      <c r="G45" s="37"/>
      <c r="H45" s="37"/>
      <c r="I45" s="37"/>
      <c r="J45" s="38"/>
    </row>
    <row r="46">
      <c r="A46" s="29" t="s">
        <v>25</v>
      </c>
      <c r="B46" s="29">
        <v>17</v>
      </c>
      <c r="C46" s="30" t="s">
        <v>119</v>
      </c>
      <c r="D46" s="29" t="s">
        <v>42</v>
      </c>
      <c r="E46" s="31" t="s">
        <v>120</v>
      </c>
      <c r="F46" s="32" t="s">
        <v>99</v>
      </c>
      <c r="G46" s="33">
        <v>78.400000000000006</v>
      </c>
      <c r="H46" s="34">
        <v>0</v>
      </c>
      <c r="I46" s="34">
        <f>ROUND(G46*H46,P4)</f>
        <v>0</v>
      </c>
      <c r="J46" s="29"/>
      <c r="O46" s="35">
        <f>I46*0.21</f>
        <v>0</v>
      </c>
      <c r="P46">
        <v>3</v>
      </c>
    </row>
    <row r="47">
      <c r="A47" s="29" t="s">
        <v>30</v>
      </c>
      <c r="B47" s="36"/>
      <c r="C47" s="37"/>
      <c r="D47" s="37"/>
      <c r="E47" s="31" t="s">
        <v>121</v>
      </c>
      <c r="F47" s="37"/>
      <c r="G47" s="37"/>
      <c r="H47" s="37"/>
      <c r="I47" s="37"/>
      <c r="J47" s="38"/>
    </row>
    <row r="48">
      <c r="A48" s="29" t="s">
        <v>32</v>
      </c>
      <c r="B48" s="36"/>
      <c r="C48" s="37"/>
      <c r="D48" s="37"/>
      <c r="E48" s="39" t="s">
        <v>122</v>
      </c>
      <c r="F48" s="37"/>
      <c r="G48" s="37"/>
      <c r="H48" s="37"/>
      <c r="I48" s="37"/>
      <c r="J48" s="38"/>
    </row>
    <row r="49" ht="316.8">
      <c r="A49" s="29" t="s">
        <v>34</v>
      </c>
      <c r="B49" s="36"/>
      <c r="C49" s="37"/>
      <c r="D49" s="37"/>
      <c r="E49" s="31" t="s">
        <v>123</v>
      </c>
      <c r="F49" s="37"/>
      <c r="G49" s="37"/>
      <c r="H49" s="37"/>
      <c r="I49" s="37"/>
      <c r="J49" s="38"/>
    </row>
    <row r="50">
      <c r="A50" s="29" t="s">
        <v>25</v>
      </c>
      <c r="B50" s="29">
        <v>18</v>
      </c>
      <c r="C50" s="30" t="s">
        <v>124</v>
      </c>
      <c r="D50" s="29" t="s">
        <v>42</v>
      </c>
      <c r="E50" s="31" t="s">
        <v>125</v>
      </c>
      <c r="F50" s="32" t="s">
        <v>88</v>
      </c>
      <c r="G50" s="33">
        <v>252</v>
      </c>
      <c r="H50" s="34">
        <v>0</v>
      </c>
      <c r="I50" s="34">
        <f>ROUND(G50*H50,P4)</f>
        <v>0</v>
      </c>
      <c r="J50" s="29"/>
      <c r="O50" s="35">
        <f>I50*0.21</f>
        <v>0</v>
      </c>
      <c r="P50">
        <v>3</v>
      </c>
    </row>
    <row r="51">
      <c r="A51" s="29" t="s">
        <v>30</v>
      </c>
      <c r="B51" s="36"/>
      <c r="C51" s="37"/>
      <c r="D51" s="37"/>
      <c r="E51" s="40" t="s">
        <v>42</v>
      </c>
      <c r="F51" s="37"/>
      <c r="G51" s="37"/>
      <c r="H51" s="37"/>
      <c r="I51" s="37"/>
      <c r="J51" s="38"/>
    </row>
    <row r="52">
      <c r="A52" s="29" t="s">
        <v>32</v>
      </c>
      <c r="B52" s="36"/>
      <c r="C52" s="37"/>
      <c r="D52" s="37"/>
      <c r="E52" s="39" t="s">
        <v>126</v>
      </c>
      <c r="F52" s="37"/>
      <c r="G52" s="37"/>
      <c r="H52" s="37"/>
      <c r="I52" s="37"/>
      <c r="J52" s="38"/>
    </row>
    <row r="53" ht="72">
      <c r="A53" s="29" t="s">
        <v>34</v>
      </c>
      <c r="B53" s="36"/>
      <c r="C53" s="37"/>
      <c r="D53" s="37"/>
      <c r="E53" s="31" t="s">
        <v>127</v>
      </c>
      <c r="F53" s="37"/>
      <c r="G53" s="37"/>
      <c r="H53" s="37"/>
      <c r="I53" s="37"/>
      <c r="J53" s="38"/>
    </row>
    <row r="54">
      <c r="A54" s="29" t="s">
        <v>25</v>
      </c>
      <c r="B54" s="29">
        <v>19</v>
      </c>
      <c r="C54" s="30" t="s">
        <v>128</v>
      </c>
      <c r="D54" s="29" t="s">
        <v>42</v>
      </c>
      <c r="E54" s="31" t="s">
        <v>129</v>
      </c>
      <c r="F54" s="32" t="s">
        <v>88</v>
      </c>
      <c r="G54" s="33">
        <v>252</v>
      </c>
      <c r="H54" s="34">
        <v>0</v>
      </c>
      <c r="I54" s="34">
        <f>ROUND(G54*H54,P4)</f>
        <v>0</v>
      </c>
      <c r="J54" s="29"/>
      <c r="O54" s="35">
        <f>I54*0.21</f>
        <v>0</v>
      </c>
      <c r="P54">
        <v>3</v>
      </c>
    </row>
    <row r="55">
      <c r="A55" s="29" t="s">
        <v>30</v>
      </c>
      <c r="B55" s="36"/>
      <c r="C55" s="37"/>
      <c r="D55" s="37"/>
      <c r="E55" s="40" t="s">
        <v>42</v>
      </c>
      <c r="F55" s="37"/>
      <c r="G55" s="37"/>
      <c r="H55" s="37"/>
      <c r="I55" s="37"/>
      <c r="J55" s="38"/>
    </row>
    <row r="56">
      <c r="A56" s="29" t="s">
        <v>32</v>
      </c>
      <c r="B56" s="36"/>
      <c r="C56" s="37"/>
      <c r="D56" s="37"/>
      <c r="E56" s="39" t="s">
        <v>126</v>
      </c>
      <c r="F56" s="37"/>
      <c r="G56" s="37"/>
      <c r="H56" s="37"/>
      <c r="I56" s="37"/>
      <c r="J56" s="38"/>
    </row>
    <row r="57" ht="72">
      <c r="A57" s="29" t="s">
        <v>34</v>
      </c>
      <c r="B57" s="36"/>
      <c r="C57" s="37"/>
      <c r="D57" s="37"/>
      <c r="E57" s="31" t="s">
        <v>130</v>
      </c>
      <c r="F57" s="37"/>
      <c r="G57" s="37"/>
      <c r="H57" s="37"/>
      <c r="I57" s="37"/>
      <c r="J57" s="38"/>
    </row>
    <row r="58">
      <c r="A58" s="23" t="s">
        <v>22</v>
      </c>
      <c r="B58" s="24"/>
      <c r="C58" s="25" t="s">
        <v>131</v>
      </c>
      <c r="D58" s="26"/>
      <c r="E58" s="23" t="s">
        <v>132</v>
      </c>
      <c r="F58" s="26"/>
      <c r="G58" s="26"/>
      <c r="H58" s="26"/>
      <c r="I58" s="27">
        <f>SUMIFS(I59:I66,A59:A66,"P")</f>
        <v>0</v>
      </c>
      <c r="J58" s="28"/>
    </row>
    <row r="59">
      <c r="A59" s="29" t="s">
        <v>25</v>
      </c>
      <c r="B59" s="29">
        <v>20</v>
      </c>
      <c r="C59" s="30" t="s">
        <v>133</v>
      </c>
      <c r="D59" s="29" t="s">
        <v>42</v>
      </c>
      <c r="E59" s="31" t="s">
        <v>134</v>
      </c>
      <c r="F59" s="32" t="s">
        <v>99</v>
      </c>
      <c r="G59" s="33">
        <v>0.5</v>
      </c>
      <c r="H59" s="34">
        <v>0</v>
      </c>
      <c r="I59" s="34">
        <f>ROUND(G59*H59,P4)</f>
        <v>0</v>
      </c>
      <c r="J59" s="29"/>
      <c r="O59" s="35">
        <f>I59*0.21</f>
        <v>0</v>
      </c>
      <c r="P59">
        <v>3</v>
      </c>
    </row>
    <row r="60">
      <c r="A60" s="29" t="s">
        <v>30</v>
      </c>
      <c r="B60" s="36"/>
      <c r="C60" s="37"/>
      <c r="D60" s="37"/>
      <c r="E60" s="31" t="s">
        <v>135</v>
      </c>
      <c r="F60" s="37"/>
      <c r="G60" s="37"/>
      <c r="H60" s="37"/>
      <c r="I60" s="37"/>
      <c r="J60" s="38"/>
    </row>
    <row r="61">
      <c r="A61" s="29" t="s">
        <v>32</v>
      </c>
      <c r="B61" s="36"/>
      <c r="C61" s="37"/>
      <c r="D61" s="37"/>
      <c r="E61" s="39" t="s">
        <v>136</v>
      </c>
      <c r="F61" s="37"/>
      <c r="G61" s="37"/>
      <c r="H61" s="37"/>
      <c r="I61" s="37"/>
      <c r="J61" s="38"/>
    </row>
    <row r="62" ht="409.5">
      <c r="A62" s="29" t="s">
        <v>34</v>
      </c>
      <c r="B62" s="36"/>
      <c r="C62" s="37"/>
      <c r="D62" s="37"/>
      <c r="E62" s="31" t="s">
        <v>137</v>
      </c>
      <c r="F62" s="37"/>
      <c r="G62" s="37"/>
      <c r="H62" s="37"/>
      <c r="I62" s="37"/>
      <c r="J62" s="38"/>
    </row>
    <row r="63">
      <c r="A63" s="29" t="s">
        <v>25</v>
      </c>
      <c r="B63" s="29">
        <v>21</v>
      </c>
      <c r="C63" s="30" t="s">
        <v>138</v>
      </c>
      <c r="D63" s="29" t="s">
        <v>42</v>
      </c>
      <c r="E63" s="31" t="s">
        <v>139</v>
      </c>
      <c r="F63" s="32" t="s">
        <v>99</v>
      </c>
      <c r="G63" s="33">
        <v>1</v>
      </c>
      <c r="H63" s="34">
        <v>0</v>
      </c>
      <c r="I63" s="34">
        <f>ROUND(G63*H63,P4)</f>
        <v>0</v>
      </c>
      <c r="J63" s="29"/>
      <c r="O63" s="35">
        <f>I63*0.21</f>
        <v>0</v>
      </c>
      <c r="P63">
        <v>3</v>
      </c>
    </row>
    <row r="64">
      <c r="A64" s="29" t="s">
        <v>30</v>
      </c>
      <c r="B64" s="36"/>
      <c r="C64" s="37"/>
      <c r="D64" s="37"/>
      <c r="E64" s="31" t="s">
        <v>140</v>
      </c>
      <c r="F64" s="37"/>
      <c r="G64" s="37"/>
      <c r="H64" s="37"/>
      <c r="I64" s="37"/>
      <c r="J64" s="38"/>
    </row>
    <row r="65">
      <c r="A65" s="29" t="s">
        <v>32</v>
      </c>
      <c r="B65" s="36"/>
      <c r="C65" s="37"/>
      <c r="D65" s="37"/>
      <c r="E65" s="39" t="s">
        <v>141</v>
      </c>
      <c r="F65" s="37"/>
      <c r="G65" s="37"/>
      <c r="H65" s="37"/>
      <c r="I65" s="37"/>
      <c r="J65" s="38"/>
    </row>
    <row r="66" ht="144">
      <c r="A66" s="29" t="s">
        <v>34</v>
      </c>
      <c r="B66" s="36"/>
      <c r="C66" s="37"/>
      <c r="D66" s="37"/>
      <c r="E66" s="31" t="s">
        <v>142</v>
      </c>
      <c r="F66" s="37"/>
      <c r="G66" s="37"/>
      <c r="H66" s="37"/>
      <c r="I66" s="37"/>
      <c r="J66" s="38"/>
    </row>
    <row r="67">
      <c r="A67" s="23" t="s">
        <v>22</v>
      </c>
      <c r="B67" s="24"/>
      <c r="C67" s="25" t="s">
        <v>143</v>
      </c>
      <c r="D67" s="26"/>
      <c r="E67" s="23" t="s">
        <v>73</v>
      </c>
      <c r="F67" s="26"/>
      <c r="G67" s="26"/>
      <c r="H67" s="26"/>
      <c r="I67" s="27">
        <f>SUMIFS(I68:I107,A68:A107,"P")</f>
        <v>0</v>
      </c>
      <c r="J67" s="28"/>
    </row>
    <row r="68">
      <c r="A68" s="29" t="s">
        <v>25</v>
      </c>
      <c r="B68" s="29">
        <v>22</v>
      </c>
      <c r="C68" s="30" t="s">
        <v>144</v>
      </c>
      <c r="D68" s="29" t="s">
        <v>97</v>
      </c>
      <c r="E68" s="31" t="s">
        <v>145</v>
      </c>
      <c r="F68" s="32" t="s">
        <v>88</v>
      </c>
      <c r="G68" s="33">
        <v>527.5</v>
      </c>
      <c r="H68" s="34">
        <v>0</v>
      </c>
      <c r="I68" s="34">
        <f>ROUND(G68*H68,P4)</f>
        <v>0</v>
      </c>
      <c r="J68" s="29"/>
      <c r="O68" s="35">
        <f>I68*0.21</f>
        <v>0</v>
      </c>
      <c r="P68">
        <v>3</v>
      </c>
    </row>
    <row r="69">
      <c r="A69" s="29" t="s">
        <v>30</v>
      </c>
      <c r="B69" s="36"/>
      <c r="C69" s="37"/>
      <c r="D69" s="37"/>
      <c r="E69" s="31" t="s">
        <v>146</v>
      </c>
      <c r="F69" s="37"/>
      <c r="G69" s="37"/>
      <c r="H69" s="37"/>
      <c r="I69" s="37"/>
      <c r="J69" s="38"/>
    </row>
    <row r="70">
      <c r="A70" s="29" t="s">
        <v>32</v>
      </c>
      <c r="B70" s="36"/>
      <c r="C70" s="37"/>
      <c r="D70" s="37"/>
      <c r="E70" s="39" t="s">
        <v>147</v>
      </c>
      <c r="F70" s="37"/>
      <c r="G70" s="37"/>
      <c r="H70" s="37"/>
      <c r="I70" s="37"/>
      <c r="J70" s="38"/>
    </row>
    <row r="71" ht="115.2">
      <c r="A71" s="29" t="s">
        <v>34</v>
      </c>
      <c r="B71" s="36"/>
      <c r="C71" s="37"/>
      <c r="D71" s="37"/>
      <c r="E71" s="31" t="s">
        <v>148</v>
      </c>
      <c r="F71" s="37"/>
      <c r="G71" s="37"/>
      <c r="H71" s="37"/>
      <c r="I71" s="37"/>
      <c r="J71" s="38"/>
    </row>
    <row r="72">
      <c r="A72" s="29" t="s">
        <v>25</v>
      </c>
      <c r="B72" s="29">
        <v>23</v>
      </c>
      <c r="C72" s="30" t="s">
        <v>149</v>
      </c>
      <c r="D72" s="29" t="s">
        <v>97</v>
      </c>
      <c r="E72" s="31" t="s">
        <v>150</v>
      </c>
      <c r="F72" s="32" t="s">
        <v>88</v>
      </c>
      <c r="G72" s="33">
        <v>889.85000000000002</v>
      </c>
      <c r="H72" s="34">
        <v>0</v>
      </c>
      <c r="I72" s="34">
        <f>ROUND(G72*H72,P4)</f>
        <v>0</v>
      </c>
      <c r="J72" s="29"/>
      <c r="O72" s="35">
        <f>I72*0.21</f>
        <v>0</v>
      </c>
      <c r="P72">
        <v>3</v>
      </c>
    </row>
    <row r="73">
      <c r="A73" s="29" t="s">
        <v>30</v>
      </c>
      <c r="B73" s="36"/>
      <c r="C73" s="37"/>
      <c r="D73" s="37"/>
      <c r="E73" s="40" t="s">
        <v>42</v>
      </c>
      <c r="F73" s="37"/>
      <c r="G73" s="37"/>
      <c r="H73" s="37"/>
      <c r="I73" s="37"/>
      <c r="J73" s="38"/>
    </row>
    <row r="74" ht="43.2">
      <c r="A74" s="29" t="s">
        <v>32</v>
      </c>
      <c r="B74" s="36"/>
      <c r="C74" s="37"/>
      <c r="D74" s="37"/>
      <c r="E74" s="39" t="s">
        <v>151</v>
      </c>
      <c r="F74" s="37"/>
      <c r="G74" s="37"/>
      <c r="H74" s="37"/>
      <c r="I74" s="37"/>
      <c r="J74" s="38"/>
    </row>
    <row r="75" ht="115.2">
      <c r="A75" s="29" t="s">
        <v>34</v>
      </c>
      <c r="B75" s="36"/>
      <c r="C75" s="37"/>
      <c r="D75" s="37"/>
      <c r="E75" s="31" t="s">
        <v>152</v>
      </c>
      <c r="F75" s="37"/>
      <c r="G75" s="37"/>
      <c r="H75" s="37"/>
      <c r="I75" s="37"/>
      <c r="J75" s="38"/>
    </row>
    <row r="76">
      <c r="A76" s="29" t="s">
        <v>25</v>
      </c>
      <c r="B76" s="29">
        <v>24</v>
      </c>
      <c r="C76" s="30" t="s">
        <v>153</v>
      </c>
      <c r="D76" s="29" t="s">
        <v>97</v>
      </c>
      <c r="E76" s="31" t="s">
        <v>150</v>
      </c>
      <c r="F76" s="32" t="s">
        <v>88</v>
      </c>
      <c r="G76" s="33">
        <v>2550</v>
      </c>
      <c r="H76" s="34">
        <v>0</v>
      </c>
      <c r="I76" s="34">
        <f>ROUND(G76*H76,P4)</f>
        <v>0</v>
      </c>
      <c r="J76" s="29"/>
      <c r="O76" s="35">
        <f>I76*0.21</f>
        <v>0</v>
      </c>
      <c r="P76">
        <v>3</v>
      </c>
    </row>
    <row r="77">
      <c r="A77" s="29" t="s">
        <v>30</v>
      </c>
      <c r="B77" s="36"/>
      <c r="C77" s="37"/>
      <c r="D77" s="37"/>
      <c r="E77" s="40" t="s">
        <v>42</v>
      </c>
      <c r="F77" s="37"/>
      <c r="G77" s="37"/>
      <c r="H77" s="37"/>
      <c r="I77" s="37"/>
      <c r="J77" s="38"/>
    </row>
    <row r="78" ht="43.2">
      <c r="A78" s="29" t="s">
        <v>32</v>
      </c>
      <c r="B78" s="36"/>
      <c r="C78" s="37"/>
      <c r="D78" s="37"/>
      <c r="E78" s="39" t="s">
        <v>154</v>
      </c>
      <c r="F78" s="37"/>
      <c r="G78" s="37"/>
      <c r="H78" s="37"/>
      <c r="I78" s="37"/>
      <c r="J78" s="38"/>
    </row>
    <row r="79" ht="115.2">
      <c r="A79" s="29" t="s">
        <v>34</v>
      </c>
      <c r="B79" s="36"/>
      <c r="C79" s="37"/>
      <c r="D79" s="37"/>
      <c r="E79" s="31" t="s">
        <v>152</v>
      </c>
      <c r="F79" s="37"/>
      <c r="G79" s="37"/>
      <c r="H79" s="37"/>
      <c r="I79" s="37"/>
      <c r="J79" s="38"/>
    </row>
    <row r="80">
      <c r="A80" s="29" t="s">
        <v>25</v>
      </c>
      <c r="B80" s="29">
        <v>25</v>
      </c>
      <c r="C80" s="30" t="s">
        <v>155</v>
      </c>
      <c r="D80" s="29" t="s">
        <v>97</v>
      </c>
      <c r="E80" s="31" t="s">
        <v>156</v>
      </c>
      <c r="F80" s="32" t="s">
        <v>88</v>
      </c>
      <c r="G80" s="33">
        <v>101.84999999999999</v>
      </c>
      <c r="H80" s="34">
        <v>0</v>
      </c>
      <c r="I80" s="34">
        <f>ROUND(G80*H80,P4)</f>
        <v>0</v>
      </c>
      <c r="J80" s="29"/>
      <c r="O80" s="35">
        <f>I80*0.21</f>
        <v>0</v>
      </c>
      <c r="P80">
        <v>3</v>
      </c>
    </row>
    <row r="81">
      <c r="A81" s="29" t="s">
        <v>30</v>
      </c>
      <c r="B81" s="36"/>
      <c r="C81" s="37"/>
      <c r="D81" s="37"/>
      <c r="E81" s="40" t="s">
        <v>42</v>
      </c>
      <c r="F81" s="37"/>
      <c r="G81" s="37"/>
      <c r="H81" s="37"/>
      <c r="I81" s="37"/>
      <c r="J81" s="38"/>
    </row>
    <row r="82">
      <c r="A82" s="29" t="s">
        <v>32</v>
      </c>
      <c r="B82" s="36"/>
      <c r="C82" s="37"/>
      <c r="D82" s="37"/>
      <c r="E82" s="39" t="s">
        <v>157</v>
      </c>
      <c r="F82" s="37"/>
      <c r="G82" s="37"/>
      <c r="H82" s="37"/>
      <c r="I82" s="37"/>
      <c r="J82" s="38"/>
    </row>
    <row r="83" ht="115.2">
      <c r="A83" s="29" t="s">
        <v>34</v>
      </c>
      <c r="B83" s="36"/>
      <c r="C83" s="37"/>
      <c r="D83" s="37"/>
      <c r="E83" s="31" t="s">
        <v>152</v>
      </c>
      <c r="F83" s="37"/>
      <c r="G83" s="37"/>
      <c r="H83" s="37"/>
      <c r="I83" s="37"/>
      <c r="J83" s="38"/>
    </row>
    <row r="84">
      <c r="A84" s="29" t="s">
        <v>25</v>
      </c>
      <c r="B84" s="29">
        <v>26</v>
      </c>
      <c r="C84" s="30" t="s">
        <v>158</v>
      </c>
      <c r="D84" s="29" t="s">
        <v>97</v>
      </c>
      <c r="E84" s="31" t="s">
        <v>159</v>
      </c>
      <c r="F84" s="32" t="s">
        <v>88</v>
      </c>
      <c r="G84" s="33">
        <v>2155</v>
      </c>
      <c r="H84" s="34">
        <v>0</v>
      </c>
      <c r="I84" s="34">
        <f>ROUND(G84*H84,P4)</f>
        <v>0</v>
      </c>
      <c r="J84" s="29"/>
      <c r="O84" s="35">
        <f>I84*0.21</f>
        <v>0</v>
      </c>
      <c r="P84">
        <v>3</v>
      </c>
    </row>
    <row r="85">
      <c r="A85" s="29" t="s">
        <v>30</v>
      </c>
      <c r="B85" s="36"/>
      <c r="C85" s="37"/>
      <c r="D85" s="37"/>
      <c r="E85" s="40" t="s">
        <v>42</v>
      </c>
      <c r="F85" s="37"/>
      <c r="G85" s="37"/>
      <c r="H85" s="37"/>
      <c r="I85" s="37"/>
      <c r="J85" s="38"/>
    </row>
    <row r="86">
      <c r="A86" s="29" t="s">
        <v>32</v>
      </c>
      <c r="B86" s="36"/>
      <c r="C86" s="37"/>
      <c r="D86" s="37"/>
      <c r="E86" s="39" t="s">
        <v>160</v>
      </c>
      <c r="F86" s="37"/>
      <c r="G86" s="37"/>
      <c r="H86" s="37"/>
      <c r="I86" s="37"/>
      <c r="J86" s="38"/>
    </row>
    <row r="87" ht="115.2">
      <c r="A87" s="29" t="s">
        <v>34</v>
      </c>
      <c r="B87" s="36"/>
      <c r="C87" s="37"/>
      <c r="D87" s="37"/>
      <c r="E87" s="31" t="s">
        <v>161</v>
      </c>
      <c r="F87" s="37"/>
      <c r="G87" s="37"/>
      <c r="H87" s="37"/>
      <c r="I87" s="37"/>
      <c r="J87" s="38"/>
    </row>
    <row r="88">
      <c r="A88" s="29" t="s">
        <v>25</v>
      </c>
      <c r="B88" s="29">
        <v>27</v>
      </c>
      <c r="C88" s="30" t="s">
        <v>162</v>
      </c>
      <c r="D88" s="29" t="s">
        <v>97</v>
      </c>
      <c r="E88" s="31" t="s">
        <v>163</v>
      </c>
      <c r="F88" s="32" t="s">
        <v>88</v>
      </c>
      <c r="G88" s="33">
        <v>101.84999999999999</v>
      </c>
      <c r="H88" s="34">
        <v>0</v>
      </c>
      <c r="I88" s="34">
        <f>ROUND(G88*H88,P4)</f>
        <v>0</v>
      </c>
      <c r="J88" s="29"/>
      <c r="O88" s="35">
        <f>I88*0.21</f>
        <v>0</v>
      </c>
      <c r="P88">
        <v>3</v>
      </c>
    </row>
    <row r="89">
      <c r="A89" s="29" t="s">
        <v>30</v>
      </c>
      <c r="B89" s="36"/>
      <c r="C89" s="37"/>
      <c r="D89" s="37"/>
      <c r="E89" s="40" t="s">
        <v>42</v>
      </c>
      <c r="F89" s="37"/>
      <c r="G89" s="37"/>
      <c r="H89" s="37"/>
      <c r="I89" s="37"/>
      <c r="J89" s="38"/>
    </row>
    <row r="90">
      <c r="A90" s="29" t="s">
        <v>32</v>
      </c>
      <c r="B90" s="36"/>
      <c r="C90" s="37"/>
      <c r="D90" s="37"/>
      <c r="E90" s="39" t="s">
        <v>164</v>
      </c>
      <c r="F90" s="37"/>
      <c r="G90" s="37"/>
      <c r="H90" s="37"/>
      <c r="I90" s="37"/>
      <c r="J90" s="38"/>
    </row>
    <row r="91" ht="100.8">
      <c r="A91" s="29" t="s">
        <v>34</v>
      </c>
      <c r="B91" s="36"/>
      <c r="C91" s="37"/>
      <c r="D91" s="37"/>
      <c r="E91" s="31" t="s">
        <v>165</v>
      </c>
      <c r="F91" s="37"/>
      <c r="G91" s="37"/>
      <c r="H91" s="37"/>
      <c r="I91" s="37"/>
      <c r="J91" s="38"/>
    </row>
    <row r="92">
      <c r="A92" s="29" t="s">
        <v>25</v>
      </c>
      <c r="B92" s="29">
        <v>28</v>
      </c>
      <c r="C92" s="30" t="s">
        <v>166</v>
      </c>
      <c r="D92" s="29" t="s">
        <v>97</v>
      </c>
      <c r="E92" s="31" t="s">
        <v>167</v>
      </c>
      <c r="F92" s="32" t="s">
        <v>99</v>
      </c>
      <c r="G92" s="33">
        <v>7.9000000000000004</v>
      </c>
      <c r="H92" s="34">
        <v>0</v>
      </c>
      <c r="I92" s="34">
        <f>ROUND(G92*H92,P4)</f>
        <v>0</v>
      </c>
      <c r="J92" s="29"/>
      <c r="O92" s="35">
        <f>I92*0.21</f>
        <v>0</v>
      </c>
      <c r="P92">
        <v>3</v>
      </c>
    </row>
    <row r="93">
      <c r="A93" s="29" t="s">
        <v>30</v>
      </c>
      <c r="B93" s="36"/>
      <c r="C93" s="37"/>
      <c r="D93" s="37"/>
      <c r="E93" s="40" t="s">
        <v>42</v>
      </c>
      <c r="F93" s="37"/>
      <c r="G93" s="37"/>
      <c r="H93" s="37"/>
      <c r="I93" s="37"/>
      <c r="J93" s="38"/>
    </row>
    <row r="94">
      <c r="A94" s="29" t="s">
        <v>32</v>
      </c>
      <c r="B94" s="36"/>
      <c r="C94" s="37"/>
      <c r="D94" s="37"/>
      <c r="E94" s="39" t="s">
        <v>168</v>
      </c>
      <c r="F94" s="37"/>
      <c r="G94" s="37"/>
      <c r="H94" s="37"/>
      <c r="I94" s="37"/>
      <c r="J94" s="38"/>
    </row>
    <row r="95" ht="288">
      <c r="A95" s="29" t="s">
        <v>34</v>
      </c>
      <c r="B95" s="36"/>
      <c r="C95" s="37"/>
      <c r="D95" s="37"/>
      <c r="E95" s="31" t="s">
        <v>169</v>
      </c>
      <c r="F95" s="37"/>
      <c r="G95" s="37"/>
      <c r="H95" s="37"/>
      <c r="I95" s="37"/>
      <c r="J95" s="38"/>
    </row>
    <row r="96">
      <c r="A96" s="29" t="s">
        <v>25</v>
      </c>
      <c r="B96" s="29">
        <v>29</v>
      </c>
      <c r="C96" s="30" t="s">
        <v>170</v>
      </c>
      <c r="D96" s="29" t="s">
        <v>97</v>
      </c>
      <c r="E96" s="31" t="s">
        <v>171</v>
      </c>
      <c r="F96" s="32" t="s">
        <v>99</v>
      </c>
      <c r="G96" s="33">
        <v>20.693999999999999</v>
      </c>
      <c r="H96" s="34">
        <v>0</v>
      </c>
      <c r="I96" s="34">
        <f>ROUND(G96*H96,P4)</f>
        <v>0</v>
      </c>
      <c r="J96" s="29"/>
      <c r="O96" s="35">
        <f>I96*0.21</f>
        <v>0</v>
      </c>
      <c r="P96">
        <v>3</v>
      </c>
    </row>
    <row r="97">
      <c r="A97" s="29" t="s">
        <v>30</v>
      </c>
      <c r="B97" s="36"/>
      <c r="C97" s="37"/>
      <c r="D97" s="37"/>
      <c r="E97" s="40" t="s">
        <v>42</v>
      </c>
      <c r="F97" s="37"/>
      <c r="G97" s="37"/>
      <c r="H97" s="37"/>
      <c r="I97" s="37"/>
      <c r="J97" s="38"/>
    </row>
    <row r="98" ht="57.6">
      <c r="A98" s="29" t="s">
        <v>32</v>
      </c>
      <c r="B98" s="36"/>
      <c r="C98" s="37"/>
      <c r="D98" s="37"/>
      <c r="E98" s="39" t="s">
        <v>172</v>
      </c>
      <c r="F98" s="37"/>
      <c r="G98" s="37"/>
      <c r="H98" s="37"/>
      <c r="I98" s="37"/>
      <c r="J98" s="38"/>
    </row>
    <row r="99" ht="288">
      <c r="A99" s="29" t="s">
        <v>34</v>
      </c>
      <c r="B99" s="36"/>
      <c r="C99" s="37"/>
      <c r="D99" s="37"/>
      <c r="E99" s="31" t="s">
        <v>169</v>
      </c>
      <c r="F99" s="37"/>
      <c r="G99" s="37"/>
      <c r="H99" s="37"/>
      <c r="I99" s="37"/>
      <c r="J99" s="38"/>
    </row>
    <row r="100">
      <c r="A100" s="29" t="s">
        <v>25</v>
      </c>
      <c r="B100" s="29">
        <v>30</v>
      </c>
      <c r="C100" s="30" t="s">
        <v>173</v>
      </c>
      <c r="D100" s="29" t="s">
        <v>97</v>
      </c>
      <c r="E100" s="31" t="s">
        <v>174</v>
      </c>
      <c r="F100" s="32" t="s">
        <v>99</v>
      </c>
      <c r="G100" s="33">
        <v>6.1109999999999998</v>
      </c>
      <c r="H100" s="34">
        <v>0</v>
      </c>
      <c r="I100" s="34">
        <f>ROUND(G100*H100,P4)</f>
        <v>0</v>
      </c>
      <c r="J100" s="29"/>
      <c r="O100" s="35">
        <f>I100*0.21</f>
        <v>0</v>
      </c>
      <c r="P100">
        <v>3</v>
      </c>
    </row>
    <row r="101">
      <c r="A101" s="29" t="s">
        <v>30</v>
      </c>
      <c r="B101" s="36"/>
      <c r="C101" s="37"/>
      <c r="D101" s="37"/>
      <c r="E101" s="40" t="s">
        <v>42</v>
      </c>
      <c r="F101" s="37"/>
      <c r="G101" s="37"/>
      <c r="H101" s="37"/>
      <c r="I101" s="37"/>
      <c r="J101" s="38"/>
    </row>
    <row r="102" ht="28.8">
      <c r="A102" s="29" t="s">
        <v>32</v>
      </c>
      <c r="B102" s="36"/>
      <c r="C102" s="37"/>
      <c r="D102" s="37"/>
      <c r="E102" s="39" t="s">
        <v>175</v>
      </c>
      <c r="F102" s="37"/>
      <c r="G102" s="37"/>
      <c r="H102" s="37"/>
      <c r="I102" s="37"/>
      <c r="J102" s="38"/>
    </row>
    <row r="103" ht="288">
      <c r="A103" s="29" t="s">
        <v>34</v>
      </c>
      <c r="B103" s="36"/>
      <c r="C103" s="37"/>
      <c r="D103" s="37"/>
      <c r="E103" s="31" t="s">
        <v>169</v>
      </c>
      <c r="F103" s="37"/>
      <c r="G103" s="37"/>
      <c r="H103" s="37"/>
      <c r="I103" s="37"/>
      <c r="J103" s="38"/>
    </row>
    <row r="104">
      <c r="A104" s="29" t="s">
        <v>25</v>
      </c>
      <c r="B104" s="29">
        <v>31</v>
      </c>
      <c r="C104" s="30" t="s">
        <v>176</v>
      </c>
      <c r="D104" s="29" t="s">
        <v>97</v>
      </c>
      <c r="E104" s="31" t="s">
        <v>177</v>
      </c>
      <c r="F104" s="32" t="s">
        <v>99</v>
      </c>
      <c r="G104" s="33">
        <v>31.440000000000001</v>
      </c>
      <c r="H104" s="34">
        <v>0</v>
      </c>
      <c r="I104" s="34">
        <f>ROUND(G104*H104,P4)</f>
        <v>0</v>
      </c>
      <c r="J104" s="29"/>
      <c r="O104" s="35">
        <f>I104*0.21</f>
        <v>0</v>
      </c>
      <c r="P104">
        <v>3</v>
      </c>
    </row>
    <row r="105">
      <c r="A105" s="29" t="s">
        <v>30</v>
      </c>
      <c r="B105" s="36"/>
      <c r="C105" s="37"/>
      <c r="D105" s="37"/>
      <c r="E105" s="31" t="s">
        <v>178</v>
      </c>
      <c r="F105" s="37"/>
      <c r="G105" s="37"/>
      <c r="H105" s="37"/>
      <c r="I105" s="37"/>
      <c r="J105" s="38"/>
    </row>
    <row r="106">
      <c r="A106" s="29" t="s">
        <v>32</v>
      </c>
      <c r="B106" s="36"/>
      <c r="C106" s="37"/>
      <c r="D106" s="37"/>
      <c r="E106" s="39" t="s">
        <v>179</v>
      </c>
      <c r="F106" s="37"/>
      <c r="G106" s="37"/>
      <c r="H106" s="37"/>
      <c r="I106" s="37"/>
      <c r="J106" s="38"/>
    </row>
    <row r="107" ht="288">
      <c r="A107" s="29" t="s">
        <v>34</v>
      </c>
      <c r="B107" s="36"/>
      <c r="C107" s="37"/>
      <c r="D107" s="37"/>
      <c r="E107" s="31" t="s">
        <v>169</v>
      </c>
      <c r="F107" s="37"/>
      <c r="G107" s="37"/>
      <c r="H107" s="37"/>
      <c r="I107" s="37"/>
      <c r="J107" s="38"/>
    </row>
    <row r="108">
      <c r="A108" s="23" t="s">
        <v>22</v>
      </c>
      <c r="B108" s="24"/>
      <c r="C108" s="25" t="s">
        <v>180</v>
      </c>
      <c r="D108" s="26"/>
      <c r="E108" s="23" t="s">
        <v>181</v>
      </c>
      <c r="F108" s="26"/>
      <c r="G108" s="26"/>
      <c r="H108" s="26"/>
      <c r="I108" s="27">
        <f>SUMIFS(I109:I176,A109:A176,"P")</f>
        <v>0</v>
      </c>
      <c r="J108" s="28"/>
    </row>
    <row r="109">
      <c r="A109" s="29" t="s">
        <v>25</v>
      </c>
      <c r="B109" s="29">
        <v>32</v>
      </c>
      <c r="C109" s="30" t="s">
        <v>182</v>
      </c>
      <c r="D109" s="29" t="s">
        <v>42</v>
      </c>
      <c r="E109" s="31" t="s">
        <v>183</v>
      </c>
      <c r="F109" s="32" t="s">
        <v>104</v>
      </c>
      <c r="G109" s="33">
        <v>10.6</v>
      </c>
      <c r="H109" s="34">
        <v>0</v>
      </c>
      <c r="I109" s="34">
        <f>ROUND(G109*H109,P4)</f>
        <v>0</v>
      </c>
      <c r="J109" s="29"/>
      <c r="O109" s="35">
        <f>I109*0.21</f>
        <v>0</v>
      </c>
      <c r="P109">
        <v>3</v>
      </c>
    </row>
    <row r="110" ht="28.8">
      <c r="A110" s="29" t="s">
        <v>30</v>
      </c>
      <c r="B110" s="36"/>
      <c r="C110" s="37"/>
      <c r="D110" s="37"/>
      <c r="E110" s="31" t="s">
        <v>184</v>
      </c>
      <c r="F110" s="37"/>
      <c r="G110" s="37"/>
      <c r="H110" s="37"/>
      <c r="I110" s="37"/>
      <c r="J110" s="38"/>
    </row>
    <row r="111">
      <c r="A111" s="29" t="s">
        <v>32</v>
      </c>
      <c r="B111" s="36"/>
      <c r="C111" s="37"/>
      <c r="D111" s="37"/>
      <c r="E111" s="39" t="s">
        <v>185</v>
      </c>
      <c r="F111" s="37"/>
      <c r="G111" s="37"/>
      <c r="H111" s="37"/>
      <c r="I111" s="37"/>
      <c r="J111" s="38"/>
    </row>
    <row r="112" ht="72">
      <c r="A112" s="29" t="s">
        <v>34</v>
      </c>
      <c r="B112" s="36"/>
      <c r="C112" s="37"/>
      <c r="D112" s="37"/>
      <c r="E112" s="31" t="s">
        <v>186</v>
      </c>
      <c r="F112" s="37"/>
      <c r="G112" s="37"/>
      <c r="H112" s="37"/>
      <c r="I112" s="37"/>
      <c r="J112" s="38"/>
    </row>
    <row r="113" ht="28.8">
      <c r="A113" s="29" t="s">
        <v>25</v>
      </c>
      <c r="B113" s="29">
        <v>33</v>
      </c>
      <c r="C113" s="30" t="s">
        <v>187</v>
      </c>
      <c r="D113" s="29" t="s">
        <v>42</v>
      </c>
      <c r="E113" s="31" t="s">
        <v>188</v>
      </c>
      <c r="F113" s="32" t="s">
        <v>104</v>
      </c>
      <c r="G113" s="33">
        <v>60</v>
      </c>
      <c r="H113" s="34">
        <v>0</v>
      </c>
      <c r="I113" s="34">
        <f>ROUND(G113*H113,P4)</f>
        <v>0</v>
      </c>
      <c r="J113" s="29"/>
      <c r="O113" s="35">
        <f>I113*0.21</f>
        <v>0</v>
      </c>
      <c r="P113">
        <v>3</v>
      </c>
    </row>
    <row r="114">
      <c r="A114" s="29" t="s">
        <v>30</v>
      </c>
      <c r="B114" s="36"/>
      <c r="C114" s="37"/>
      <c r="D114" s="37"/>
      <c r="E114" s="31" t="s">
        <v>189</v>
      </c>
      <c r="F114" s="37"/>
      <c r="G114" s="37"/>
      <c r="H114" s="37"/>
      <c r="I114" s="37"/>
      <c r="J114" s="38"/>
    </row>
    <row r="115">
      <c r="A115" s="29" t="s">
        <v>32</v>
      </c>
      <c r="B115" s="36"/>
      <c r="C115" s="37"/>
      <c r="D115" s="37"/>
      <c r="E115" s="39" t="s">
        <v>190</v>
      </c>
      <c r="F115" s="37"/>
      <c r="G115" s="37"/>
      <c r="H115" s="37"/>
      <c r="I115" s="37"/>
      <c r="J115" s="38"/>
    </row>
    <row r="116" ht="201.6">
      <c r="A116" s="29" t="s">
        <v>34</v>
      </c>
      <c r="B116" s="36"/>
      <c r="C116" s="37"/>
      <c r="D116" s="37"/>
      <c r="E116" s="31" t="s">
        <v>191</v>
      </c>
      <c r="F116" s="37"/>
      <c r="G116" s="37"/>
      <c r="H116" s="37"/>
      <c r="I116" s="37"/>
      <c r="J116" s="38"/>
    </row>
    <row r="117">
      <c r="A117" s="29" t="s">
        <v>25</v>
      </c>
      <c r="B117" s="29">
        <v>34</v>
      </c>
      <c r="C117" s="30" t="s">
        <v>192</v>
      </c>
      <c r="D117" s="29" t="s">
        <v>42</v>
      </c>
      <c r="E117" s="31" t="s">
        <v>193</v>
      </c>
      <c r="F117" s="32" t="s">
        <v>66</v>
      </c>
      <c r="G117" s="33">
        <v>20</v>
      </c>
      <c r="H117" s="34">
        <v>0</v>
      </c>
      <c r="I117" s="34">
        <f>ROUND(G117*H117,P4)</f>
        <v>0</v>
      </c>
      <c r="J117" s="29"/>
      <c r="O117" s="35">
        <f>I117*0.21</f>
        <v>0</v>
      </c>
      <c r="P117">
        <v>3</v>
      </c>
    </row>
    <row r="118">
      <c r="A118" s="29" t="s">
        <v>30</v>
      </c>
      <c r="B118" s="36"/>
      <c r="C118" s="37"/>
      <c r="D118" s="37"/>
      <c r="E118" s="31" t="s">
        <v>194</v>
      </c>
      <c r="F118" s="37"/>
      <c r="G118" s="37"/>
      <c r="H118" s="37"/>
      <c r="I118" s="37"/>
      <c r="J118" s="38"/>
    </row>
    <row r="119">
      <c r="A119" s="29" t="s">
        <v>32</v>
      </c>
      <c r="B119" s="36"/>
      <c r="C119" s="37"/>
      <c r="D119" s="37"/>
      <c r="E119" s="39" t="s">
        <v>195</v>
      </c>
      <c r="F119" s="37"/>
      <c r="G119" s="37"/>
      <c r="H119" s="37"/>
      <c r="I119" s="37"/>
      <c r="J119" s="38"/>
    </row>
    <row r="120" ht="86.4">
      <c r="A120" s="29" t="s">
        <v>34</v>
      </c>
      <c r="B120" s="36"/>
      <c r="C120" s="37"/>
      <c r="D120" s="37"/>
      <c r="E120" s="31" t="s">
        <v>196</v>
      </c>
      <c r="F120" s="37"/>
      <c r="G120" s="37"/>
      <c r="H120" s="37"/>
      <c r="I120" s="37"/>
      <c r="J120" s="38"/>
    </row>
    <row r="121">
      <c r="A121" s="29" t="s">
        <v>25</v>
      </c>
      <c r="B121" s="29">
        <v>35</v>
      </c>
      <c r="C121" s="30" t="s">
        <v>197</v>
      </c>
      <c r="D121" s="29" t="s">
        <v>42</v>
      </c>
      <c r="E121" s="31" t="s">
        <v>198</v>
      </c>
      <c r="F121" s="32" t="s">
        <v>66</v>
      </c>
      <c r="G121" s="33">
        <v>12</v>
      </c>
      <c r="H121" s="34">
        <v>0</v>
      </c>
      <c r="I121" s="34">
        <f>ROUND(G121*H121,P4)</f>
        <v>0</v>
      </c>
      <c r="J121" s="29"/>
      <c r="O121" s="35">
        <f>I121*0.21</f>
        <v>0</v>
      </c>
      <c r="P121">
        <v>3</v>
      </c>
    </row>
    <row r="122">
      <c r="A122" s="29" t="s">
        <v>30</v>
      </c>
      <c r="B122" s="36"/>
      <c r="C122" s="37"/>
      <c r="D122" s="37"/>
      <c r="E122" s="31" t="s">
        <v>194</v>
      </c>
      <c r="F122" s="37"/>
      <c r="G122" s="37"/>
      <c r="H122" s="37"/>
      <c r="I122" s="37"/>
      <c r="J122" s="38"/>
    </row>
    <row r="123">
      <c r="A123" s="29" t="s">
        <v>32</v>
      </c>
      <c r="B123" s="36"/>
      <c r="C123" s="37"/>
      <c r="D123" s="37"/>
      <c r="E123" s="39" t="s">
        <v>199</v>
      </c>
      <c r="F123" s="37"/>
      <c r="G123" s="37"/>
      <c r="H123" s="37"/>
      <c r="I123" s="37"/>
      <c r="J123" s="38"/>
    </row>
    <row r="124" ht="86.4">
      <c r="A124" s="29" t="s">
        <v>34</v>
      </c>
      <c r="B124" s="36"/>
      <c r="C124" s="37"/>
      <c r="D124" s="37"/>
      <c r="E124" s="31" t="s">
        <v>200</v>
      </c>
      <c r="F124" s="37"/>
      <c r="G124" s="37"/>
      <c r="H124" s="37"/>
      <c r="I124" s="37"/>
      <c r="J124" s="38"/>
    </row>
    <row r="125">
      <c r="A125" s="29" t="s">
        <v>25</v>
      </c>
      <c r="B125" s="29">
        <v>36</v>
      </c>
      <c r="C125" s="30" t="s">
        <v>201</v>
      </c>
      <c r="D125" s="29" t="s">
        <v>42</v>
      </c>
      <c r="E125" s="31" t="s">
        <v>202</v>
      </c>
      <c r="F125" s="32" t="s">
        <v>66</v>
      </c>
      <c r="G125" s="33">
        <v>16</v>
      </c>
      <c r="H125" s="34">
        <v>0</v>
      </c>
      <c r="I125" s="34">
        <f>ROUND(G125*H125,P4)</f>
        <v>0</v>
      </c>
      <c r="J125" s="29"/>
      <c r="O125" s="35">
        <f>I125*0.21</f>
        <v>0</v>
      </c>
      <c r="P125">
        <v>3</v>
      </c>
    </row>
    <row r="126">
      <c r="A126" s="29" t="s">
        <v>30</v>
      </c>
      <c r="B126" s="36"/>
      <c r="C126" s="37"/>
      <c r="D126" s="37"/>
      <c r="E126" s="40" t="s">
        <v>42</v>
      </c>
      <c r="F126" s="37"/>
      <c r="G126" s="37"/>
      <c r="H126" s="37"/>
      <c r="I126" s="37"/>
      <c r="J126" s="38"/>
    </row>
    <row r="127">
      <c r="A127" s="29" t="s">
        <v>32</v>
      </c>
      <c r="B127" s="36"/>
      <c r="C127" s="37"/>
      <c r="D127" s="37"/>
      <c r="E127" s="39" t="s">
        <v>203</v>
      </c>
      <c r="F127" s="37"/>
      <c r="G127" s="37"/>
      <c r="H127" s="37"/>
      <c r="I127" s="37"/>
      <c r="J127" s="38"/>
    </row>
    <row r="128" ht="72">
      <c r="A128" s="29" t="s">
        <v>34</v>
      </c>
      <c r="B128" s="36"/>
      <c r="C128" s="37"/>
      <c r="D128" s="37"/>
      <c r="E128" s="31" t="s">
        <v>204</v>
      </c>
      <c r="F128" s="37"/>
      <c r="G128" s="37"/>
      <c r="H128" s="37"/>
      <c r="I128" s="37"/>
      <c r="J128" s="38"/>
    </row>
    <row r="129">
      <c r="A129" s="29" t="s">
        <v>25</v>
      </c>
      <c r="B129" s="29">
        <v>37</v>
      </c>
      <c r="C129" s="30" t="s">
        <v>205</v>
      </c>
      <c r="D129" s="29" t="s">
        <v>27</v>
      </c>
      <c r="E129" s="31" t="s">
        <v>206</v>
      </c>
      <c r="F129" s="32" t="s">
        <v>66</v>
      </c>
      <c r="G129" s="33">
        <v>10</v>
      </c>
      <c r="H129" s="34">
        <v>0</v>
      </c>
      <c r="I129" s="34">
        <f>ROUND(G129*H129,P4)</f>
        <v>0</v>
      </c>
      <c r="J129" s="29"/>
      <c r="O129" s="35">
        <f>I129*0.21</f>
        <v>0</v>
      </c>
      <c r="P129">
        <v>3</v>
      </c>
    </row>
    <row r="130">
      <c r="A130" s="29" t="s">
        <v>30</v>
      </c>
      <c r="B130" s="36"/>
      <c r="C130" s="37"/>
      <c r="D130" s="37"/>
      <c r="E130" s="31" t="s">
        <v>207</v>
      </c>
      <c r="F130" s="37"/>
      <c r="G130" s="37"/>
      <c r="H130" s="37"/>
      <c r="I130" s="37"/>
      <c r="J130" s="38"/>
    </row>
    <row r="131">
      <c r="A131" s="29" t="s">
        <v>32</v>
      </c>
      <c r="B131" s="36"/>
      <c r="C131" s="37"/>
      <c r="D131" s="37"/>
      <c r="E131" s="39" t="s">
        <v>208</v>
      </c>
      <c r="F131" s="37"/>
      <c r="G131" s="37"/>
      <c r="H131" s="37"/>
      <c r="I131" s="37"/>
      <c r="J131" s="38"/>
    </row>
    <row r="132" ht="72">
      <c r="A132" s="29" t="s">
        <v>34</v>
      </c>
      <c r="B132" s="36"/>
      <c r="C132" s="37"/>
      <c r="D132" s="37"/>
      <c r="E132" s="31" t="s">
        <v>209</v>
      </c>
      <c r="F132" s="37"/>
      <c r="G132" s="37"/>
      <c r="H132" s="37"/>
      <c r="I132" s="37"/>
      <c r="J132" s="38"/>
    </row>
    <row r="133">
      <c r="A133" s="29" t="s">
        <v>25</v>
      </c>
      <c r="B133" s="29">
        <v>38</v>
      </c>
      <c r="C133" s="30" t="s">
        <v>205</v>
      </c>
      <c r="D133" s="29" t="s">
        <v>36</v>
      </c>
      <c r="E133" s="31" t="s">
        <v>206</v>
      </c>
      <c r="F133" s="32" t="s">
        <v>66</v>
      </c>
      <c r="G133" s="33">
        <v>5</v>
      </c>
      <c r="H133" s="34">
        <v>0</v>
      </c>
      <c r="I133" s="34">
        <f>ROUND(G133*H133,P4)</f>
        <v>0</v>
      </c>
      <c r="J133" s="29"/>
      <c r="O133" s="35">
        <f>I133*0.21</f>
        <v>0</v>
      </c>
      <c r="P133">
        <v>3</v>
      </c>
    </row>
    <row r="134">
      <c r="A134" s="29" t="s">
        <v>30</v>
      </c>
      <c r="B134" s="36"/>
      <c r="C134" s="37"/>
      <c r="D134" s="37"/>
      <c r="E134" s="31" t="s">
        <v>210</v>
      </c>
      <c r="F134" s="37"/>
      <c r="G134" s="37"/>
      <c r="H134" s="37"/>
      <c r="I134" s="37"/>
      <c r="J134" s="38"/>
    </row>
    <row r="135">
      <c r="A135" s="29" t="s">
        <v>32</v>
      </c>
      <c r="B135" s="36"/>
      <c r="C135" s="37"/>
      <c r="D135" s="37"/>
      <c r="E135" s="39" t="s">
        <v>211</v>
      </c>
      <c r="F135" s="37"/>
      <c r="G135" s="37"/>
      <c r="H135" s="37"/>
      <c r="I135" s="37"/>
      <c r="J135" s="38"/>
    </row>
    <row r="136" ht="72">
      <c r="A136" s="29" t="s">
        <v>34</v>
      </c>
      <c r="B136" s="36"/>
      <c r="C136" s="37"/>
      <c r="D136" s="37"/>
      <c r="E136" s="31" t="s">
        <v>209</v>
      </c>
      <c r="F136" s="37"/>
      <c r="G136" s="37"/>
      <c r="H136" s="37"/>
      <c r="I136" s="37"/>
      <c r="J136" s="38"/>
    </row>
    <row r="137">
      <c r="A137" s="29" t="s">
        <v>25</v>
      </c>
      <c r="B137" s="29">
        <v>39</v>
      </c>
      <c r="C137" s="30" t="s">
        <v>212</v>
      </c>
      <c r="D137" s="29" t="s">
        <v>42</v>
      </c>
      <c r="E137" s="31" t="s">
        <v>213</v>
      </c>
      <c r="F137" s="32" t="s">
        <v>66</v>
      </c>
      <c r="G137" s="33">
        <v>28</v>
      </c>
      <c r="H137" s="34">
        <v>0</v>
      </c>
      <c r="I137" s="34">
        <f>ROUND(G137*H137,P4)</f>
        <v>0</v>
      </c>
      <c r="J137" s="29"/>
      <c r="O137" s="35">
        <f>I137*0.21</f>
        <v>0</v>
      </c>
      <c r="P137">
        <v>3</v>
      </c>
    </row>
    <row r="138" ht="28.8">
      <c r="A138" s="29" t="s">
        <v>30</v>
      </c>
      <c r="B138" s="36"/>
      <c r="C138" s="37"/>
      <c r="D138" s="37"/>
      <c r="E138" s="31" t="s">
        <v>184</v>
      </c>
      <c r="F138" s="37"/>
      <c r="G138" s="37"/>
      <c r="H138" s="37"/>
      <c r="I138" s="37"/>
      <c r="J138" s="38"/>
    </row>
    <row r="139" ht="57.6">
      <c r="A139" s="29" t="s">
        <v>32</v>
      </c>
      <c r="B139" s="36"/>
      <c r="C139" s="37"/>
      <c r="D139" s="37"/>
      <c r="E139" s="39" t="s">
        <v>214</v>
      </c>
      <c r="F139" s="37"/>
      <c r="G139" s="37"/>
      <c r="H139" s="37"/>
      <c r="I139" s="37"/>
      <c r="J139" s="38"/>
    </row>
    <row r="140" ht="72">
      <c r="A140" s="29" t="s">
        <v>34</v>
      </c>
      <c r="B140" s="36"/>
      <c r="C140" s="37"/>
      <c r="D140" s="37"/>
      <c r="E140" s="31" t="s">
        <v>215</v>
      </c>
      <c r="F140" s="37"/>
      <c r="G140" s="37"/>
      <c r="H140" s="37"/>
      <c r="I140" s="37"/>
      <c r="J140" s="38"/>
    </row>
    <row r="141" ht="28.8">
      <c r="A141" s="29" t="s">
        <v>25</v>
      </c>
      <c r="B141" s="29">
        <v>40</v>
      </c>
      <c r="C141" s="30" t="s">
        <v>216</v>
      </c>
      <c r="D141" s="29" t="s">
        <v>42</v>
      </c>
      <c r="E141" s="31" t="s">
        <v>217</v>
      </c>
      <c r="F141" s="32" t="s">
        <v>66</v>
      </c>
      <c r="G141" s="33">
        <v>6</v>
      </c>
      <c r="H141" s="34">
        <v>0</v>
      </c>
      <c r="I141" s="34">
        <f>ROUND(G141*H141,P4)</f>
        <v>0</v>
      </c>
      <c r="J141" s="29"/>
      <c r="O141" s="35">
        <f>I141*0.21</f>
        <v>0</v>
      </c>
      <c r="P141">
        <v>3</v>
      </c>
    </row>
    <row r="142" ht="28.8">
      <c r="A142" s="29" t="s">
        <v>30</v>
      </c>
      <c r="B142" s="36"/>
      <c r="C142" s="37"/>
      <c r="D142" s="37"/>
      <c r="E142" s="31" t="s">
        <v>218</v>
      </c>
      <c r="F142" s="37"/>
      <c r="G142" s="37"/>
      <c r="H142" s="37"/>
      <c r="I142" s="37"/>
      <c r="J142" s="38"/>
    </row>
    <row r="143">
      <c r="A143" s="29" t="s">
        <v>32</v>
      </c>
      <c r="B143" s="36"/>
      <c r="C143" s="37"/>
      <c r="D143" s="37"/>
      <c r="E143" s="39" t="s">
        <v>219</v>
      </c>
      <c r="F143" s="37"/>
      <c r="G143" s="37"/>
      <c r="H143" s="37"/>
      <c r="I143" s="37"/>
      <c r="J143" s="38"/>
    </row>
    <row r="144" ht="57.6">
      <c r="A144" s="29" t="s">
        <v>34</v>
      </c>
      <c r="B144" s="36"/>
      <c r="C144" s="37"/>
      <c r="D144" s="37"/>
      <c r="E144" s="31" t="s">
        <v>220</v>
      </c>
      <c r="F144" s="37"/>
      <c r="G144" s="37"/>
      <c r="H144" s="37"/>
      <c r="I144" s="37"/>
      <c r="J144" s="38"/>
    </row>
    <row r="145">
      <c r="A145" s="29" t="s">
        <v>25</v>
      </c>
      <c r="B145" s="29">
        <v>41</v>
      </c>
      <c r="C145" s="30" t="s">
        <v>221</v>
      </c>
      <c r="D145" s="29" t="s">
        <v>42</v>
      </c>
      <c r="E145" s="31" t="s">
        <v>222</v>
      </c>
      <c r="F145" s="32" t="s">
        <v>66</v>
      </c>
      <c r="G145" s="33">
        <v>21</v>
      </c>
      <c r="H145" s="34">
        <v>0</v>
      </c>
      <c r="I145" s="34">
        <f>ROUND(G145*H145,P4)</f>
        <v>0</v>
      </c>
      <c r="J145" s="29"/>
      <c r="O145" s="35">
        <f>I145*0.21</f>
        <v>0</v>
      </c>
      <c r="P145">
        <v>3</v>
      </c>
    </row>
    <row r="146" ht="43.2">
      <c r="A146" s="29" t="s">
        <v>30</v>
      </c>
      <c r="B146" s="36"/>
      <c r="C146" s="37"/>
      <c r="D146" s="37"/>
      <c r="E146" s="31" t="s">
        <v>223</v>
      </c>
      <c r="F146" s="37"/>
      <c r="G146" s="37"/>
      <c r="H146" s="37"/>
      <c r="I146" s="37"/>
      <c r="J146" s="38"/>
    </row>
    <row r="147" ht="57.6">
      <c r="A147" s="29" t="s">
        <v>32</v>
      </c>
      <c r="B147" s="36"/>
      <c r="C147" s="37"/>
      <c r="D147" s="37"/>
      <c r="E147" s="39" t="s">
        <v>224</v>
      </c>
      <c r="F147" s="37"/>
      <c r="G147" s="37"/>
      <c r="H147" s="37"/>
      <c r="I147" s="37"/>
      <c r="J147" s="38"/>
    </row>
    <row r="148" ht="72">
      <c r="A148" s="29" t="s">
        <v>34</v>
      </c>
      <c r="B148" s="36"/>
      <c r="C148" s="37"/>
      <c r="D148" s="37"/>
      <c r="E148" s="31" t="s">
        <v>215</v>
      </c>
      <c r="F148" s="37"/>
      <c r="G148" s="37"/>
      <c r="H148" s="37"/>
      <c r="I148" s="37"/>
      <c r="J148" s="38"/>
    </row>
    <row r="149" ht="28.8">
      <c r="A149" s="29" t="s">
        <v>25</v>
      </c>
      <c r="B149" s="29">
        <v>42</v>
      </c>
      <c r="C149" s="30" t="s">
        <v>225</v>
      </c>
      <c r="D149" s="29" t="s">
        <v>42</v>
      </c>
      <c r="E149" s="31" t="s">
        <v>226</v>
      </c>
      <c r="F149" s="32" t="s">
        <v>66</v>
      </c>
      <c r="G149" s="33">
        <v>31</v>
      </c>
      <c r="H149" s="34">
        <v>0</v>
      </c>
      <c r="I149" s="34">
        <f>ROUND(G149*H149,P4)</f>
        <v>0</v>
      </c>
      <c r="J149" s="29"/>
      <c r="O149" s="35">
        <f>I149*0.21</f>
        <v>0</v>
      </c>
      <c r="P149">
        <v>3</v>
      </c>
    </row>
    <row r="150" ht="28.8">
      <c r="A150" s="29" t="s">
        <v>30</v>
      </c>
      <c r="B150" s="36"/>
      <c r="C150" s="37"/>
      <c r="D150" s="37"/>
      <c r="E150" s="31" t="s">
        <v>227</v>
      </c>
      <c r="F150" s="37"/>
      <c r="G150" s="37"/>
      <c r="H150" s="37"/>
      <c r="I150" s="37"/>
      <c r="J150" s="38"/>
    </row>
    <row r="151" ht="57.6">
      <c r="A151" s="29" t="s">
        <v>32</v>
      </c>
      <c r="B151" s="36"/>
      <c r="C151" s="37"/>
      <c r="D151" s="37"/>
      <c r="E151" s="39" t="s">
        <v>228</v>
      </c>
      <c r="F151" s="37"/>
      <c r="G151" s="37"/>
      <c r="H151" s="37"/>
      <c r="I151" s="37"/>
      <c r="J151" s="38"/>
    </row>
    <row r="152" ht="86.4">
      <c r="A152" s="29" t="s">
        <v>34</v>
      </c>
      <c r="B152" s="36"/>
      <c r="C152" s="37"/>
      <c r="D152" s="37"/>
      <c r="E152" s="31" t="s">
        <v>229</v>
      </c>
      <c r="F152" s="37"/>
      <c r="G152" s="37"/>
      <c r="H152" s="37"/>
      <c r="I152" s="37"/>
      <c r="J152" s="38"/>
    </row>
    <row r="153" ht="28.8">
      <c r="A153" s="29" t="s">
        <v>25</v>
      </c>
      <c r="B153" s="29">
        <v>43</v>
      </c>
      <c r="C153" s="30" t="s">
        <v>230</v>
      </c>
      <c r="D153" s="29" t="s">
        <v>42</v>
      </c>
      <c r="E153" s="31" t="s">
        <v>231</v>
      </c>
      <c r="F153" s="32" t="s">
        <v>88</v>
      </c>
      <c r="G153" s="33">
        <v>201.012</v>
      </c>
      <c r="H153" s="34">
        <v>0</v>
      </c>
      <c r="I153" s="34">
        <f>ROUND(G153*H153,P4)</f>
        <v>0</v>
      </c>
      <c r="J153" s="29"/>
      <c r="O153" s="35">
        <f>I153*0.21</f>
        <v>0</v>
      </c>
      <c r="P153">
        <v>3</v>
      </c>
    </row>
    <row r="154" ht="28.8">
      <c r="A154" s="29" t="s">
        <v>30</v>
      </c>
      <c r="B154" s="36"/>
      <c r="C154" s="37"/>
      <c r="D154" s="37"/>
      <c r="E154" s="31" t="s">
        <v>232</v>
      </c>
      <c r="F154" s="37"/>
      <c r="G154" s="37"/>
      <c r="H154" s="37"/>
      <c r="I154" s="37"/>
      <c r="J154" s="38"/>
    </row>
    <row r="155" ht="100.8">
      <c r="A155" s="29" t="s">
        <v>32</v>
      </c>
      <c r="B155" s="36"/>
      <c r="C155" s="37"/>
      <c r="D155" s="37"/>
      <c r="E155" s="39" t="s">
        <v>233</v>
      </c>
      <c r="F155" s="37"/>
      <c r="G155" s="37"/>
      <c r="H155" s="37"/>
      <c r="I155" s="37"/>
      <c r="J155" s="38"/>
    </row>
    <row r="156" ht="100.8">
      <c r="A156" s="29" t="s">
        <v>34</v>
      </c>
      <c r="B156" s="36"/>
      <c r="C156" s="37"/>
      <c r="D156" s="37"/>
      <c r="E156" s="31" t="s">
        <v>234</v>
      </c>
      <c r="F156" s="37"/>
      <c r="G156" s="37"/>
      <c r="H156" s="37"/>
      <c r="I156" s="37"/>
      <c r="J156" s="38"/>
    </row>
    <row r="157">
      <c r="A157" s="29" t="s">
        <v>25</v>
      </c>
      <c r="B157" s="29">
        <v>44</v>
      </c>
      <c r="C157" s="30" t="s">
        <v>235</v>
      </c>
      <c r="D157" s="29" t="s">
        <v>42</v>
      </c>
      <c r="E157" s="31" t="s">
        <v>236</v>
      </c>
      <c r="F157" s="32" t="s">
        <v>88</v>
      </c>
      <c r="G157" s="33">
        <v>201.012</v>
      </c>
      <c r="H157" s="34">
        <v>0</v>
      </c>
      <c r="I157" s="34">
        <f>ROUND(G157*H157,P4)</f>
        <v>0</v>
      </c>
      <c r="J157" s="29"/>
      <c r="O157" s="35">
        <f>I157*0.21</f>
        <v>0</v>
      </c>
      <c r="P157">
        <v>3</v>
      </c>
    </row>
    <row r="158" ht="43.2">
      <c r="A158" s="29" t="s">
        <v>30</v>
      </c>
      <c r="B158" s="36"/>
      <c r="C158" s="37"/>
      <c r="D158" s="37"/>
      <c r="E158" s="31" t="s">
        <v>237</v>
      </c>
      <c r="F158" s="37"/>
      <c r="G158" s="37"/>
      <c r="H158" s="37"/>
      <c r="I158" s="37"/>
      <c r="J158" s="38"/>
    </row>
    <row r="159" ht="100.8">
      <c r="A159" s="29" t="s">
        <v>32</v>
      </c>
      <c r="B159" s="36"/>
      <c r="C159" s="37"/>
      <c r="D159" s="37"/>
      <c r="E159" s="39" t="s">
        <v>233</v>
      </c>
      <c r="F159" s="37"/>
      <c r="G159" s="37"/>
      <c r="H159" s="37"/>
      <c r="I159" s="37"/>
      <c r="J159" s="38"/>
    </row>
    <row r="160" ht="100.8">
      <c r="A160" s="29" t="s">
        <v>34</v>
      </c>
      <c r="B160" s="36"/>
      <c r="C160" s="37"/>
      <c r="D160" s="37"/>
      <c r="E160" s="31" t="s">
        <v>234</v>
      </c>
      <c r="F160" s="37"/>
      <c r="G160" s="37"/>
      <c r="H160" s="37"/>
      <c r="I160" s="37"/>
      <c r="J160" s="38"/>
    </row>
    <row r="161">
      <c r="A161" s="29" t="s">
        <v>25</v>
      </c>
      <c r="B161" s="29">
        <v>45</v>
      </c>
      <c r="C161" s="30" t="s">
        <v>238</v>
      </c>
      <c r="D161" s="29" t="s">
        <v>42</v>
      </c>
      <c r="E161" s="31" t="s">
        <v>239</v>
      </c>
      <c r="F161" s="32" t="s">
        <v>66</v>
      </c>
      <c r="G161" s="33">
        <v>1</v>
      </c>
      <c r="H161" s="34">
        <v>0</v>
      </c>
      <c r="I161" s="34">
        <f>ROUND(G161*H161,P4)</f>
        <v>0</v>
      </c>
      <c r="J161" s="29"/>
      <c r="O161" s="35">
        <f>I161*0.21</f>
        <v>0</v>
      </c>
      <c r="P161">
        <v>3</v>
      </c>
    </row>
    <row r="162">
      <c r="A162" s="29" t="s">
        <v>30</v>
      </c>
      <c r="B162" s="36"/>
      <c r="C162" s="37"/>
      <c r="D162" s="37"/>
      <c r="E162" s="31" t="s">
        <v>240</v>
      </c>
      <c r="F162" s="37"/>
      <c r="G162" s="37"/>
      <c r="H162" s="37"/>
      <c r="I162" s="37"/>
      <c r="J162" s="38"/>
    </row>
    <row r="163">
      <c r="A163" s="29" t="s">
        <v>32</v>
      </c>
      <c r="B163" s="36"/>
      <c r="C163" s="37"/>
      <c r="D163" s="37"/>
      <c r="E163" s="39" t="s">
        <v>241</v>
      </c>
      <c r="F163" s="37"/>
      <c r="G163" s="37"/>
      <c r="H163" s="37"/>
      <c r="I163" s="37"/>
      <c r="J163" s="38"/>
    </row>
    <row r="164" ht="115.2">
      <c r="A164" s="29" t="s">
        <v>34</v>
      </c>
      <c r="B164" s="36"/>
      <c r="C164" s="37"/>
      <c r="D164" s="37"/>
      <c r="E164" s="31" t="s">
        <v>242</v>
      </c>
      <c r="F164" s="37"/>
      <c r="G164" s="37"/>
      <c r="H164" s="37"/>
      <c r="I164" s="37"/>
      <c r="J164" s="38"/>
    </row>
    <row r="165">
      <c r="A165" s="29" t="s">
        <v>25</v>
      </c>
      <c r="B165" s="29">
        <v>46</v>
      </c>
      <c r="C165" s="30" t="s">
        <v>243</v>
      </c>
      <c r="D165" s="29" t="s">
        <v>42</v>
      </c>
      <c r="E165" s="31" t="s">
        <v>244</v>
      </c>
      <c r="F165" s="32" t="s">
        <v>104</v>
      </c>
      <c r="G165" s="33">
        <v>182.30000000000001</v>
      </c>
      <c r="H165" s="34">
        <v>0</v>
      </c>
      <c r="I165" s="34">
        <f>ROUND(G165*H165,P4)</f>
        <v>0</v>
      </c>
      <c r="J165" s="29"/>
      <c r="O165" s="35">
        <f>I165*0.21</f>
        <v>0</v>
      </c>
      <c r="P165">
        <v>3</v>
      </c>
    </row>
    <row r="166">
      <c r="A166" s="29" t="s">
        <v>30</v>
      </c>
      <c r="B166" s="36"/>
      <c r="C166" s="37"/>
      <c r="D166" s="37"/>
      <c r="E166" s="31" t="s">
        <v>245</v>
      </c>
      <c r="F166" s="37"/>
      <c r="G166" s="37"/>
      <c r="H166" s="37"/>
      <c r="I166" s="37"/>
      <c r="J166" s="38"/>
    </row>
    <row r="167" ht="43.2">
      <c r="A167" s="29" t="s">
        <v>32</v>
      </c>
      <c r="B167" s="36"/>
      <c r="C167" s="37"/>
      <c r="D167" s="37"/>
      <c r="E167" s="39" t="s">
        <v>105</v>
      </c>
      <c r="F167" s="37"/>
      <c r="G167" s="37"/>
      <c r="H167" s="37"/>
      <c r="I167" s="37"/>
      <c r="J167" s="38"/>
    </row>
    <row r="168" ht="86.4">
      <c r="A168" s="29" t="s">
        <v>34</v>
      </c>
      <c r="B168" s="36"/>
      <c r="C168" s="37"/>
      <c r="D168" s="37"/>
      <c r="E168" s="31" t="s">
        <v>246</v>
      </c>
      <c r="F168" s="37"/>
      <c r="G168" s="37"/>
      <c r="H168" s="37"/>
      <c r="I168" s="37"/>
      <c r="J168" s="38"/>
    </row>
    <row r="169">
      <c r="A169" s="29" t="s">
        <v>25</v>
      </c>
      <c r="B169" s="29">
        <v>47</v>
      </c>
      <c r="C169" s="30" t="s">
        <v>247</v>
      </c>
      <c r="D169" s="29" t="s">
        <v>97</v>
      </c>
      <c r="E169" s="31" t="s">
        <v>248</v>
      </c>
      <c r="F169" s="32" t="s">
        <v>88</v>
      </c>
      <c r="G169" s="33">
        <v>2672.3499999999999</v>
      </c>
      <c r="H169" s="34">
        <v>0</v>
      </c>
      <c r="I169" s="34">
        <f>ROUND(G169*H169,P4)</f>
        <v>0</v>
      </c>
      <c r="J169" s="29"/>
      <c r="O169" s="35">
        <f>I169*0.21</f>
        <v>0</v>
      </c>
      <c r="P169">
        <v>3</v>
      </c>
    </row>
    <row r="170">
      <c r="A170" s="29" t="s">
        <v>30</v>
      </c>
      <c r="B170" s="36"/>
      <c r="C170" s="37"/>
      <c r="D170" s="37"/>
      <c r="E170" s="40" t="s">
        <v>42</v>
      </c>
      <c r="F170" s="37"/>
      <c r="G170" s="37"/>
      <c r="H170" s="37"/>
      <c r="I170" s="37"/>
      <c r="J170" s="38"/>
    </row>
    <row r="171" ht="57.6">
      <c r="A171" s="29" t="s">
        <v>32</v>
      </c>
      <c r="B171" s="36"/>
      <c r="C171" s="37"/>
      <c r="D171" s="37"/>
      <c r="E171" s="39" t="s">
        <v>249</v>
      </c>
      <c r="F171" s="37"/>
      <c r="G171" s="37"/>
      <c r="H171" s="37"/>
      <c r="I171" s="37"/>
      <c r="J171" s="38"/>
    </row>
    <row r="172" ht="72">
      <c r="A172" s="29" t="s">
        <v>34</v>
      </c>
      <c r="B172" s="36"/>
      <c r="C172" s="37"/>
      <c r="D172" s="37"/>
      <c r="E172" s="31" t="s">
        <v>250</v>
      </c>
      <c r="F172" s="37"/>
      <c r="G172" s="37"/>
      <c r="H172" s="37"/>
      <c r="I172" s="37"/>
      <c r="J172" s="38"/>
    </row>
    <row r="173">
      <c r="A173" s="29" t="s">
        <v>25</v>
      </c>
      <c r="B173" s="29">
        <v>48</v>
      </c>
      <c r="C173" s="30" t="s">
        <v>251</v>
      </c>
      <c r="D173" s="29" t="s">
        <v>42</v>
      </c>
      <c r="E173" s="31" t="s">
        <v>252</v>
      </c>
      <c r="F173" s="32" t="s">
        <v>99</v>
      </c>
      <c r="G173" s="33">
        <v>2</v>
      </c>
      <c r="H173" s="34">
        <v>0</v>
      </c>
      <c r="I173" s="34">
        <f>ROUND(G173*H173,P4)</f>
        <v>0</v>
      </c>
      <c r="J173" s="29"/>
      <c r="O173" s="35">
        <f>I173*0.21</f>
        <v>0</v>
      </c>
      <c r="P173">
        <v>3</v>
      </c>
    </row>
    <row r="174" ht="72">
      <c r="A174" s="29" t="s">
        <v>30</v>
      </c>
      <c r="B174" s="36"/>
      <c r="C174" s="37"/>
      <c r="D174" s="37"/>
      <c r="E174" s="31" t="s">
        <v>253</v>
      </c>
      <c r="F174" s="37"/>
      <c r="G174" s="37"/>
      <c r="H174" s="37"/>
      <c r="I174" s="37"/>
      <c r="J174" s="38"/>
    </row>
    <row r="175">
      <c r="A175" s="29" t="s">
        <v>32</v>
      </c>
      <c r="B175" s="36"/>
      <c r="C175" s="37"/>
      <c r="D175" s="37"/>
      <c r="E175" s="39" t="s">
        <v>254</v>
      </c>
      <c r="F175" s="37"/>
      <c r="G175" s="37"/>
      <c r="H175" s="37"/>
      <c r="I175" s="37"/>
      <c r="J175" s="38"/>
    </row>
    <row r="176" ht="172.8">
      <c r="A176" s="29" t="s">
        <v>34</v>
      </c>
      <c r="B176" s="41"/>
      <c r="C176" s="42"/>
      <c r="D176" s="42"/>
      <c r="E176" s="31" t="s">
        <v>255</v>
      </c>
      <c r="F176" s="42"/>
      <c r="G176" s="42"/>
      <c r="H176" s="42"/>
      <c r="I176" s="42"/>
      <c r="J176"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terms:created xsi:type="dcterms:W3CDTF">2026-02-20T10:37:12Z</dcterms:created>
  <dcterms:modified xsi:type="dcterms:W3CDTF">2026-02-20T10:37:12Z</dcterms:modified>
</cp:coreProperties>
</file>